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9" documentId="120_S{2AC9BD13-BADA-5192-A53E-5A8FF88502F6}" xr6:coauthVersionLast="47" xr6:coauthVersionMax="47" xr10:uidLastSave="{9A610BFA-FBC1-4595-AE63-13D285342E5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<sst xmlns="http://schemas.openxmlformats.org/spreadsheetml/2006/main" count="180287" uniqueCount="39129">
  <si>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</si>
  <si>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</si>
  <si>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</si>
  <si>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</si>
  <si>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</si>
  <si>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</si>
  <si>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</si>
  <si>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</si>
  <si>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</si>
  <si>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</si>
  <si>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</si>
  <si>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</si>
  <si>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</si>
  <si>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</si>
  <si>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</si>
  <si>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</si>
  <si>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</si>
  <si>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</si>
  <si>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</si>
  <si>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</si>
  <si>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</si>
  <si>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</si>
  <si>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</si>
  <si>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</si>
  <si>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</si>
  <si>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</si>
  <si>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</si>
  <si>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</si>
  <si>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</si>
  <si>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</si>
  <si>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</si>
  <si>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</si>
  <si>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</si>
  <si>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</si>
  <si>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</si>
  <si>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</si>
  <si>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</si>
  <si>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</si>
  <si>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</si>
  <si>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</si>
  <si>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</si>
  <si>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</si>
  <si>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</si>
  <si>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</si>
  <si>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</si>
  <si>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</si>
  <si>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</si>
  <si>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</si>
  <si>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</si>
  <si>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</si>
  <si>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</si>
  <si>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</si>
  <si>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</si>
  <si>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</si>
  <si>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</si>
  <si>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</si>
  <si>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</si>
  <si>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</si>
  <si>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</si>
  <si>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</si>
  <si>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</si>
  <si>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</si>
  <si>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</si>
  <si>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</si>
  <si>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</si>
  <si>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</si>
  <si>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</si>
  <si>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</si>
  <si>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</si>
  <si>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</si>
  <si>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</si>
  <si>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</si>
  <si>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</si>
  <si>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</si>
  <si>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</si>
  <si>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</si>
  <si>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</si>
  <si>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</si>
  <si>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</si>
  <si>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</si>
  <si>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</si>
  <si>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</si>
  <si>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</si>
  <si>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</si>
  <si>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</si>
  <si>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</si>
  <si>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</si>
  <si>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</si>
  <si>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</si>
  <si>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</si>
  <si>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</si>
  <si>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</si>
  <si>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</si>
  <si>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</si>
  <si>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</si>
  <si>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</si>
  <si>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</si>
  <si>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</si>
  <si>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</si>
  <si>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</si>
  <si>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</si>
  <si>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</si>
  <si>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</si>
  <si>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</si>
  <si>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</si>
  <si>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</si>
  <si>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</si>
  <si>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</si>
  <si>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</si>
  <si>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</si>
  <si>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</si>
  <si>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</si>
  <si>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</si>
  <si>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</si>
  <si>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</si>
  <si>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</si>
  <si>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</si>
  <si>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</si>
  <si>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</si>
  <si>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</si>
  <si>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</si>
  <si>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</si>
  <si>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</si>
  <si>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</si>
  <si>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</si>
  <si>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</si>
  <si>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</si>
  <si>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</si>
  <si>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</si>
  <si>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</si>
  <si>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</si>
  <si>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</si>
  <si>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</si>
  <si>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</si>
  <si>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</si>
  <si>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</si>
  <si>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</si>
  <si>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</si>
  <si>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</si>
  <si>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</si>
  <si>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</si>
  <si>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</si>
  <si>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</si>
  <si>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</si>
  <si>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</si>
  <si>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</si>
  <si>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</si>
  <si>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</si>
  <si>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</si>
  <si>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</si>
  <si>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</si>
  <si>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</si>
  <si>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</si>
  <si>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</si>
  <si>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</si>
  <si>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</si>
  <si>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</si>
  <si>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</si>
  <si>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</si>
  <si>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</si>
  <si>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</si>
  <si>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</si>
  <si>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</si>
  <si>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</si>
  <si>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</si>
  <si>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</si>
  <si>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</si>
  <si>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</si>
  <si>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</si>
  <si>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</si>
  <si>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</si>
  <si>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</si>
  <si>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</si>
  <si>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</si>
  <si>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</si>
  <si>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</si>
  <si>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</si>
  <si>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</si>
  <si>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</si>
  <si>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</si>
  <si>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</si>
  <si>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</si>
  <si>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</si>
  <si>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</si>
  <si>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</si>
  <si>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</si>
  <si>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</si>
  <si>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</si>
  <si>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</si>
  <si>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</si>
  <si>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</si>
  <si>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</si>
  <si>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</si>
  <si>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</si>
  <si>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</si>
  <si>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</si>
  <si>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</si>
  <si>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</si>
  <si>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</si>
  <si>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</si>
  <si>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</si>
  <si>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</si>
  <si>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</si>
  <si>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</si>
  <si>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</si>
  <si>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</si>
  <si>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</si>
  <si>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</si>
  <si>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</si>
  <si>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</si>
  <si>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</si>
  <si>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</si>
  <si>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</si>
  <si>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</si>
  <si>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</si>
  <si>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</si>
  <si>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</si>
  <si>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</si>
  <si>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</si>
  <si>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</si>
  <si>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</si>
  <si>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</si>
  <si>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</si>
  <si>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</si>
  <si>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</si>
  <si>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</si>
  <si>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</si>
  <si>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</si>
  <si>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</si>
  <si>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</si>
  <si>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</si>
  <si>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</si>
  <si>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</si>
  <si>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</si>
  <si>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</si>
  <si>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</si>
  <si>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</si>
  <si>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</si>
  <si>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</si>
  <si>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</si>
  <si>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</si>
  <si>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</si>
  <si>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</si>
  <si>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</si>
  <si>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</si>
  <si>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</si>
  <si>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</si>
  <si>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</si>
  <si>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</si>
  <si>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</si>
  <si>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</si>
  <si>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</si>
  <si>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</si>
  <si>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</si>
  <si>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</si>
  <si>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</si>
  <si>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</si>
  <si>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</si>
  <si>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</si>
  <si>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</si>
  <si>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</si>
  <si>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</si>
  <si>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</si>
  <si>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</si>
  <si>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</si>
  <si>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</si>
  <si>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</si>
  <si>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</si>
  <si>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</si>
  <si>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</si>
  <si>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</si>
  <si>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</si>
  <si>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</si>
  <si>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</si>
  <si>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</si>
  <si>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</si>
  <si>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</si>
  <si>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</si>
  <si>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</si>
  <si>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</si>
  <si>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</si>
  <si>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</si>
  <si>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</si>
  <si>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</si>
  <si>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</si>
  <si>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</si>
  <si>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</si>
  <si>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</si>
  <si>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</si>
  <si>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</si>
  <si>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</si>
  <si>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</si>
  <si>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</si>
  <si>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</si>
  <si>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</si>
  <si>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</si>
  <si>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</si>
  <si>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</si>
  <si>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</si>
  <si>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</si>
  <si>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</si>
  <si>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</si>
  <si>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</si>
  <si>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</si>
  <si>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</si>
  <si>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</si>
  <si>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</si>
  <si>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</si>
  <si>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</si>
  <si>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</si>
  <si>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</si>
  <si>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</si>
  <si>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</si>
  <si>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</si>
  <si>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</si>
  <si>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</si>
  <si>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</si>
  <si>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</si>
  <si>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</si>
  <si>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</si>
  <si>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</si>
  <si>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</si>
  <si>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</si>
  <si>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</si>
  <si>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</si>
  <si>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</si>
  <si>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</si>
  <si>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</si>
  <si>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</si>
  <si>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</si>
  <si>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</si>
  <si>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</si>
  <si>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</si>
  <si>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</si>
  <si>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</si>
  <si>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</si>
  <si>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</si>
  <si>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</si>
  <si>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</si>
  <si>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</si>
  <si>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</si>
  <si>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</si>
  <si>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</si>
  <si>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</si>
  <si>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</si>
  <si>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</si>
  <si>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</si>
  <si>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</si>
  <si>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</si>
  <si>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</si>
  <si>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</si>
  <si>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</si>
  <si>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</si>
  <si>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</si>
  <si>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</si>
  <si>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</si>
  <si>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</si>
  <si>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</si>
  <si>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</si>
  <si>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</si>
  <si>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</si>
  <si>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</si>
  <si>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</si>
  <si>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</si>
  <si>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</si>
  <si>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</si>
  <si>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</si>
  <si>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</si>
  <si>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</si>
  <si>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</si>
  <si>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</si>
  <si>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</si>
  <si>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</si>
  <si>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</si>
  <si>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</si>
  <si>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</si>
  <si>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</si>
  <si>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</si>
  <si>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</si>
  <si>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</si>
  <si>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</si>
  <si>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</si>
  <si>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</si>
  <si>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</si>
  <si>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</si>
  <si>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</si>
  <si>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</si>
  <si>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</si>
  <si>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</si>
  <si>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</si>
  <si>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</si>
  <si>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</si>
  <si>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</si>
  <si>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</si>
  <si>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</si>
  <si>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</si>
  <si>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</si>
  <si>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</si>
  <si>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</si>
  <si>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</si>
  <si>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</si>
  <si>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</si>
  <si>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</si>
  <si>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</si>
  <si>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</si>
  <si>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</si>
  <si>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</si>
  <si>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</si>
  <si>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</si>
  <si>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</si>
  <si>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</si>
  <si>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</si>
  <si>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</si>
  <si>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</si>
  <si>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</si>
  <si>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</si>
  <si>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</si>
  <si>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</si>
  <si>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</si>
  <si>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</si>
  <si>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</si>
  <si>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</si>
  <si>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</si>
  <si>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</si>
  <si>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</si>
  <si>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</si>
  <si>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</si>
  <si>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</si>
  <si>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</si>
  <si>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</si>
  <si>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</si>
  <si>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</si>
  <si>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</si>
  <si>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</si>
  <si>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</si>
  <si>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</si>
  <si>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</si>
  <si>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</si>
  <si>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</si>
  <si>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</si>
  <si>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</si>
  <si>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</si>
  <si>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</si>
  <si>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</si>
  <si>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</si>
  <si>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</si>
  <si>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</si>
  <si>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</si>
  <si>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</si>
  <si>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</si>
  <si>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</si>
  <si>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</si>
  <si>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</si>
  <si>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</si>
  <si>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</si>
  <si>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</si>
  <si>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</si>
  <si>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</si>
  <si>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</si>
  <si>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</si>
  <si>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</si>
  <si>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</si>
  <si>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</si>
  <si>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</si>
  <si>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</si>
  <si>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</si>
  <si>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</si>
  <si>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</si>
  <si>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</si>
  <si>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</si>
  <si>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</si>
  <si>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</si>
  <si>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</si>
  <si>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</si>
  <si>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</si>
  <si>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</si>
  <si>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</si>
  <si>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</si>
  <si>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</si>
  <si>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</si>
  <si>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</si>
  <si>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</si>
  <si>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</si>
  <si>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</si>
  <si>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</si>
  <si>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</si>
  <si>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</si>
  <si>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</si>
  <si>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</si>
  <si>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</si>
  <si>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</si>
  <si>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</si>
  <si>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</si>
  <si>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</si>
  <si>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</si>
  <si>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</si>
  <si>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</si>
  <si>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</si>
  <si>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</si>
  <si>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</si>
  <si>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</si>
  <si>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</si>
  <si>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</si>
  <si>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</si>
  <si>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</si>
  <si>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</si>
  <si>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</si>
  <si>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</si>
  <si>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</si>
  <si>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</si>
  <si>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</si>
  <si>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</si>
  <si>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</si>
  <si>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</si>
  <si>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</si>
  <si>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</si>
  <si>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</si>
  <si>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</si>
  <si>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</si>
  <si>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</si>
  <si>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</si>
  <si>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</si>
  <si>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</si>
  <si>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</si>
  <si>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</si>
  <si>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</si>
  <si>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</si>
  <si>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</si>
  <si>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</si>
  <si>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</si>
  <si>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</si>
  <si>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</si>
  <si>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</si>
  <si>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</si>
  <si>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</si>
  <si>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</si>
  <si>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</si>
  <si>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</si>
  <si>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</si>
  <si>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</si>
  <si>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</si>
  <si>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</si>
  <si>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</si>
  <si>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</si>
  <si>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</si>
  <si>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</si>
  <si>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</si>
  <si>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</si>
  <si>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</si>
  <si>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</si>
  <si>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</si>
  <si>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</si>
  <si>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</si>
  <si>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</si>
  <si>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</si>
  <si>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</si>
  <si>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</si>
  <si>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</si>
  <si>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</si>
  <si>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</si>
  <si>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</si>
  <si>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</si>
  <si>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</si>
  <si>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</si>
  <si>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</si>
  <si>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</si>
  <si>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</si>
  <si>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</si>
  <si>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</si>
  <si>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</si>
  <si>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</si>
  <si>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</si>
  <si>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</si>
  <si>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</si>
  <si>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</si>
  <si>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</si>
  <si>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</si>
  <si>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</si>
  <si>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</si>
  <si>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</si>
  <si>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</si>
  <si>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</si>
  <si>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</si>
  <si>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</si>
  <si>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</si>
  <si>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</si>
  <si>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</si>
  <si>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</si>
  <si>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</si>
  <si>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</si>
  <si>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</si>
  <si>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</si>
  <si>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</si>
  <si>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</si>
  <si>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</si>
  <si>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</si>
  <si>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</si>
  <si>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</si>
  <si>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</si>
  <si>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</si>
  <si>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</si>
  <si>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</si>
  <si>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</si>
  <si>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</si>
  <si>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</si>
  <si>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</si>
  <si>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</si>
  <si>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</si>
  <si>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</si>
  <si>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</si>
  <si>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</si>
  <si>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</si>
  <si>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</si>
  <si>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</si>
  <si>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</si>
  <si>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</si>
  <si>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</si>
  <si>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</si>
  <si>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</si>
  <si>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</si>
  <si>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</si>
  <si>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</si>
  <si>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</si>
  <si>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</si>
  <si>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</si>
  <si>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</si>
  <si>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</si>
  <si>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</si>
  <si>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</si>
  <si>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</si>
  <si>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</si>
  <si>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</si>
  <si>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</si>
  <si>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</si>
  <si>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</si>
  <si>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</si>
  <si>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</si>
  <si>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</si>
  <si>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</si>
  <si>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</si>
  <si>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</si>
  <si>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</si>
  <si>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</si>
  <si>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</si>
  <si>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</si>
  <si>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</si>
  <si>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</si>
  <si>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</si>
  <si>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</si>
  <si>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</si>
  <si>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</si>
  <si>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</si>
  <si>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</si>
  <si>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</si>
  <si>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</si>
  <si>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</si>
  <si>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</si>
  <si>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</si>
  <si>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</si>
  <si>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</si>
  <si>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</si>
  <si>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</si>
  <si>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</si>
  <si>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</si>
  <si>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</si>
  <si>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</si>
  <si>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</si>
  <si>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</si>
  <si>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</si>
  <si>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</si>
  <si>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</si>
  <si>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</si>
  <si>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</si>
  <si>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</si>
  <si>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</si>
  <si>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</si>
  <si>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</si>
  <si>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</si>
  <si>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</si>
  <si>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</si>
  <si>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</si>
  <si>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</si>
  <si>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</si>
  <si>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</si>
  <si>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</si>
  <si>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</si>
  <si>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</si>
  <si>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</si>
  <si>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</si>
  <si>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</si>
  <si>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</si>
  <si>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</si>
  <si>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</si>
  <si>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</si>
  <si>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</si>
  <si>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</si>
  <si>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</si>
  <si>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</si>
  <si>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</si>
  <si>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</si>
  <si>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</si>
  <si>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</si>
  <si>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</si>
  <si>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</si>
  <si>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</si>
  <si>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</si>
  <si>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</si>
  <si>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</si>
  <si>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</si>
  <si>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</si>
  <si>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</si>
  <si>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</si>
  <si>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</si>
  <si>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</si>
  <si>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</si>
  <si>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</si>
  <si>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</si>
  <si>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</si>
  <si>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</si>
  <si>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</si>
  <si>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</si>
  <si>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</si>
  <si>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</si>
  <si>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</si>
  <si>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</si>
  <si>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</si>
  <si>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</si>
  <si>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</si>
  <si>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</si>
  <si>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</si>
  <si>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</si>
  <si>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</si>
  <si>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</si>
  <si>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</si>
  <si>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</si>
  <si>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</si>
  <si>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</si>
  <si>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</si>
  <si>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</si>
  <si>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</si>
  <si>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</si>
  <si>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</si>
  <si>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</si>
  <si>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</si>
  <si>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</si>
  <si>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</si>
  <si>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</si>
  <si>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</si>
  <si>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</si>
  <si>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</si>
  <si>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</si>
  <si>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</si>
  <si>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</si>
  <si>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</si>
  <si>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</si>
  <si>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</si>
  <si>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</si>
  <si>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</si>
  <si>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</si>
  <si>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</si>
  <si>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</si>
  <si>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</si>
  <si>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</si>
  <si>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</si>
  <si>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</si>
  <si>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</si>
  <si>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</si>
  <si>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</si>
  <si>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</si>
  <si>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</si>
  <si>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</si>
  <si>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</si>
  <si>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</si>
  <si>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</si>
  <si>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</si>
  <si>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</si>
  <si>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</si>
  <si>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</si>
  <si>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</si>
  <si>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</si>
  <si>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</si>
  <si>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</si>
  <si>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</si>
  <si>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</si>
  <si>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</si>
  <si>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</si>
  <si>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</si>
  <si>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</si>
  <si>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</si>
  <si>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</si>
  <si>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</si>
  <si>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</si>
  <si>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</si>
  <si>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</si>
  <si>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</si>
  <si>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</si>
  <si>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</si>
  <si>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</si>
  <si>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</si>
  <si>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</si>
  <si>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</si>
  <si>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</si>
  <si>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</si>
  <si>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</si>
  <si>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</si>
  <si>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</si>
  <si>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</si>
  <si>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</si>
  <si>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</si>
  <si>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</si>
  <si>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</si>
  <si>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</si>
  <si>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</si>
  <si>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</si>
  <si>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</si>
  <si>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</si>
  <si>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</si>
  <si>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</si>
  <si>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</si>
  <si>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</si>
  <si>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</si>
  <si>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</si>
  <si>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</si>
  <si>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</si>
  <si>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</si>
  <si>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</si>
  <si>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</si>
  <si>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</si>
  <si>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</si>
  <si>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</si>
  <si>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</si>
  <si>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</si>
  <si>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</si>
  <si>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</si>
  <si>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</si>
  <si>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</si>
  <si>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</si>
  <si>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</si>
  <si>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</si>
  <si>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</si>
  <si>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</si>
  <si>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</si>
  <si>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</si>
  <si>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</si>
  <si>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</si>
  <si>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</si>
  <si>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</si>
  <si>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</si>
  <si>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</si>
  <si>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</si>
  <si>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</si>
  <si>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</si>
  <si>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</si>
  <si>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</si>
  <si>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</si>
  <si>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</si>
  <si>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</si>
  <si>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</si>
  <si>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</si>
  <si>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</si>
  <si>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</si>
  <si>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</si>
  <si>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</si>
  <si>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</si>
  <si>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</si>
  <si>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</si>
  <si>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</si>
  <si>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</si>
  <si>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</si>
  <si>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</si>
  <si>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</si>
  <si>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</si>
  <si>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</si>
  <si>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</si>
  <si>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</si>
  <si>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</si>
  <si>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</si>
  <si>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</si>
  <si>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</si>
  <si>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</si>
  <si>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</si>
  <si>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</si>
  <si>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</si>
  <si>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</si>
  <si>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</si>
  <si>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</si>
  <si>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</si>
  <si>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</si>
  <si>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</si>
  <si>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</si>
  <si>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</si>
  <si>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</si>
  <si>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</si>
  <si>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</si>
  <si>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</si>
  <si>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</si>
  <si>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</si>
  <si>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</si>
  <si>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</si>
  <si>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</si>
  <si>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</si>
  <si>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</si>
  <si>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</si>
  <si>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</si>
  <si>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</si>
  <si>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</si>
  <si>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</si>
  <si>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</si>
  <si>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</si>
  <si>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</si>
  <si>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</si>
  <si>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</si>
  <si>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</si>
  <si>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</si>
  <si>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</si>
  <si>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</si>
  <si>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</si>
  <si>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</si>
  <si>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</si>
  <si>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</si>
  <si>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</si>
  <si>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</si>
  <si>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</si>
  <si>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</si>
  <si>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</si>
  <si>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</si>
  <si>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</si>
  <si>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</si>
  <si>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</si>
  <si>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</si>
  <si>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</si>
  <si>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</si>
  <si>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</si>
  <si>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</si>
  <si>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</si>
  <si>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</si>
  <si>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</si>
  <si>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</si>
  <si>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</si>
  <si>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</si>
  <si>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</si>
  <si>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</si>
  <si>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</si>
  <si>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</si>
  <si>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</si>
  <si>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</si>
  <si>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</si>
  <si>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</si>
  <si>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</si>
  <si>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</si>
  <si>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</si>
  <si>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</si>
  <si>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</si>
  <si>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</si>
  <si>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</si>
  <si>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</si>
  <si>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</si>
  <si>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</si>
  <si>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</si>
  <si>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</si>
  <si>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</si>
  <si>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</si>
  <si>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</si>
  <si>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</si>
  <si>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</si>
  <si>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</si>
  <si>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</si>
  <si>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</si>
  <si>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</si>
  <si>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</si>
  <si>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</si>
  <si>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</si>
  <si>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</si>
  <si>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</si>
  <si>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</si>
  <si>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</si>
  <si>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</si>
  <si>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</si>
  <si>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</si>
  <si>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</si>
  <si>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</si>
  <si>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</si>
  <si>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</si>
  <si>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</si>
  <si>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</si>
  <si>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</si>
  <si>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</si>
  <si>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</si>
  <si>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</si>
  <si>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</si>
  <si>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</si>
  <si>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</si>
  <si>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</si>
  <si>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</si>
  <si>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</si>
  <si>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</si>
  <si>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</si>
  <si>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</si>
  <si>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</si>
  <si>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</si>
  <si>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</si>
  <si>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</si>
  <si>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</si>
  <si>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</si>
  <si>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</si>
  <si>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</si>
  <si>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</si>
  <si>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</si>
  <si>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</si>
  <si>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</si>
  <si>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</si>
  <si>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</si>
  <si>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</si>
  <si>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</si>
  <si>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</si>
  <si>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</si>
  <si>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</si>
  <si>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</si>
  <si>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</si>
  <si>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</si>
  <si>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</si>
  <si>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</si>
  <si>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</si>
  <si>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</si>
  <si>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</si>
  <si>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</si>
  <si>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</si>
  <si>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</si>
  <si>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</si>
  <si>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</si>
  <si>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</si>
  <si>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</si>
  <si>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</si>
  <si>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</si>
  <si>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</si>
  <si>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</si>
  <si>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</si>
  <si>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</si>
  <si>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</si>
  <si>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</si>
  <si>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</si>
  <si>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</si>
  <si>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</si>
  <si>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</si>
  <si>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</si>
  <si>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</si>
  <si>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</si>
  <si>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</si>
  <si>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</si>
  <si>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</si>
  <si>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</si>
  <si>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</si>
  <si>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</si>
  <si>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</si>
  <si>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</si>
  <si>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</si>
  <si>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</si>
  <si>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</si>
  <si>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</si>
  <si>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</si>
  <si>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</si>
  <si>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</si>
  <si>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</si>
  <si>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</si>
  <si>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</si>
  <si>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</si>
  <si>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</si>
  <si>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</si>
  <si>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</si>
  <si>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</si>
  <si>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</si>
  <si>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</si>
  <si>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</si>
  <si>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</si>
  <si>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</si>
  <si>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</si>
  <si>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</si>
  <si>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</si>
  <si>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</si>
  <si>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</si>
  <si>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</si>
  <si>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</si>
  <si>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</si>
  <si>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</si>
  <si>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</si>
  <si>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</si>
  <si>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</si>
  <si>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</si>
  <si>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</si>
  <si>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</si>
  <si>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</si>
  <si>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</si>
  <si>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</si>
  <si>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</si>
  <si>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</si>
  <si>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</si>
  <si>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</si>
  <si>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</si>
  <si>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</si>
  <si>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</si>
  <si>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</si>
  <si>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</si>
  <si>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</si>
  <si>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</si>
  <si>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</si>
  <si>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</si>
  <si>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</si>
  <si>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</si>
  <si>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</si>
  <si>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</si>
  <si>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</si>
  <si>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</si>
  <si>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</si>
  <si>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</si>
  <si>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</si>
  <si>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</si>
  <si>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</si>
  <si>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</si>
  <si>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</si>
  <si>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</si>
  <si>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</si>
  <si>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</si>
  <si>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</si>
  <si>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</si>
  <si>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</si>
  <si>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</si>
  <si>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</si>
  <si>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</si>
  <si>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</si>
  <si>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</si>
  <si>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</si>
  <si>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</si>
  <si>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</si>
  <si>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</si>
  <si>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</si>
  <si>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</si>
  <si>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</si>
  <si>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</si>
  <si>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</si>
  <si>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</si>
  <si>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</si>
  <si>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</si>
  <si>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</si>
  <si>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</si>
  <si>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</si>
  <si>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</si>
  <si>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</si>
  <si>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</si>
  <si>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</si>
  <si>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</si>
  <si>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</si>
  <si>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</si>
  <si>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</si>
  <si>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</si>
  <si>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</si>
  <si>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</si>
  <si>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</si>
  <si>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</si>
  <si>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</si>
  <si>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</si>
  <si>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</si>
  <si>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</si>
  <si>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</si>
  <si>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</si>
  <si>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</si>
  <si>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</si>
  <si>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</si>
  <si>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</si>
  <si>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</si>
  <si>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</si>
  <si>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</si>
  <si>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</si>
  <si>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</si>
  <si>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</si>
  <si>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</si>
  <si>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</si>
  <si>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</si>
  <si>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</si>
  <si>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</si>
  <si>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</si>
  <si>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</si>
  <si>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</si>
  <si>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</si>
  <si>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</si>
  <si>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</si>
  <si>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</si>
  <si>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</si>
  <si>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</si>
  <si>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</si>
  <si>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</si>
  <si>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</si>
  <si>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</si>
  <si>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</si>
  <si>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</si>
  <si>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</si>
  <si>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</si>
  <si>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</si>
  <si>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</si>
  <si>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</si>
  <si>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</si>
  <si>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</si>
  <si>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</si>
  <si>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</si>
  <si>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</si>
  <si>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</si>
  <si>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</si>
  <si>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</si>
  <si>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</si>
  <si>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</si>
  <si>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</si>
  <si>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</si>
  <si>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</si>
  <si>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</si>
  <si>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</si>
  <si>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</si>
  <si>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</si>
  <si>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</si>
  <si>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</si>
  <si>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</si>
  <si>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</si>
  <si>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</si>
  <si>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</si>
  <si>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</si>
  <si>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</si>
  <si>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</si>
  <si>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</si>
  <si>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</si>
  <si>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</si>
  <si>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</si>
  <si>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</si>
  <si>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</si>
  <si>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</si>
  <si>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</si>
  <si>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</si>
  <si>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</si>
  <si>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</si>
  <si>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</si>
  <si>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</si>
  <si>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</si>
  <si>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</si>
  <si>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</si>
  <si>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</si>
  <si>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</si>
  <si>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</si>
  <si>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</si>
  <si>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</si>
  <si>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</si>
  <si>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</si>
  <si>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</si>
  <si>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</si>
  <si>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</si>
  <si>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</si>
  <si>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</si>
  <si>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</si>
  <si>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</si>
  <si>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</si>
  <si>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</si>
  <si>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</si>
  <si>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</si>
  <si>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</si>
  <si>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</si>
  <si>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</si>
  <si>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</si>
  <si>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</si>
  <si>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</si>
  <si>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</si>
  <si>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</si>
  <si>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</si>
  <si>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</si>
  <si>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</si>
  <si>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</si>
  <si>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</si>
  <si>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</si>
  <si>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</si>
  <si>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</si>
  <si>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</si>
  <si>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</si>
  <si>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</si>
  <si>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</si>
  <si>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</si>
  <si>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</si>
  <si>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</si>
  <si>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</si>
  <si>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</si>
  <si>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</si>
  <si>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</si>
  <si>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</si>
  <si>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</si>
  <si>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</si>
  <si>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</si>
  <si>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</si>
  <si>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</si>
  <si>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</si>
  <si>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</si>
  <si>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</si>
  <si>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</si>
  <si>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</si>
  <si>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</si>
  <si>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</si>
  <si>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</si>
  <si>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</si>
  <si>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</si>
  <si>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</si>
  <si>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</si>
  <si>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</si>
  <si>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</si>
  <si>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</si>
  <si>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</si>
  <si>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</si>
  <si>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</si>
  <si>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</si>
  <si>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</si>
  <si>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</si>
  <si>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</si>
  <si>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</si>
  <si>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</si>
  <si>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</si>
  <si>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</si>
  <si>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</si>
  <si>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</si>
  <si>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</si>
  <si>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</si>
  <si>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</si>
  <si>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</si>
  <si>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</si>
  <si>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</si>
  <si>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</si>
  <si>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</si>
  <si>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</si>
  <si>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</si>
  <si>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</si>
  <si>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</si>
  <si>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</si>
  <si>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</si>
  <si>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</si>
  <si>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</si>
  <si>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</si>
  <si>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</si>
  <si>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</si>
  <si>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</si>
  <si>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</si>
  <si>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</si>
  <si>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</si>
  <si>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</si>
  <si>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</si>
  <si>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</si>
  <si>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</si>
  <si>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</si>
  <si>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</si>
  <si>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</si>
  <si>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</si>
  <si>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</si>
  <si>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</si>
  <si>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</si>
  <si>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</si>
  <si>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</si>
  <si>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</si>
  <si>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</si>
  <si>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</si>
  <si>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</si>
  <si>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</si>
  <si>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</si>
  <si>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</si>
  <si>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</si>
  <si>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</si>
  <si>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</si>
  <si>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</si>
  <si>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</si>
  <si>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</si>
  <si>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</si>
  <si>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</si>
  <si>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</si>
  <si>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</si>
  <si>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</si>
  <si>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</si>
  <si>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</si>
  <si>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</si>
  <si>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</si>
  <si>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</si>
  <si>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</si>
  <si>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</si>
  <si>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</si>
  <si>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</si>
  <si>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</si>
  <si>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</si>
  <si>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</si>
  <si>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</si>
  <si>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</si>
  <si>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</si>
  <si>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</si>
  <si>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</si>
  <si>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</si>
  <si>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</si>
  <si>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</si>
  <si>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</si>
  <si>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</si>
  <si>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</si>
  <si>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</si>
  <si>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</si>
  <si>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</si>
  <si>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</si>
  <si>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</si>
  <si>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</si>
  <si>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</si>
  <si>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</si>
  <si>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</si>
  <si>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</si>
  <si>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</si>
  <si>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</si>
  <si>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</si>
  <si>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</si>
  <si>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</si>
  <si>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</si>
  <si>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</si>
  <si>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</si>
  <si>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</si>
  <si>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</si>
  <si>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</si>
  <si>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</si>
  <si>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</si>
  <si>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</si>
  <si>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</si>
  <si>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</si>
  <si>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</si>
  <si>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</si>
  <si>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</si>
  <si>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</si>
  <si>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</si>
  <si>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</si>
  <si>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</si>
  <si>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</si>
  <si>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</si>
  <si>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</si>
  <si>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</si>
  <si>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</si>
  <si>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</si>
  <si>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</si>
  <si>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</si>
  <si>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</si>
  <si>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</si>
  <si>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</si>
  <si>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</si>
  <si>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</si>
  <si>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</si>
  <si>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</si>
  <si>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</si>
  <si>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</si>
  <si>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</si>
  <si>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</si>
  <si>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</si>
  <si>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</si>
  <si>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</si>
  <si>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</si>
  <si>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</si>
  <si>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</si>
  <si>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</si>
  <si>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</si>
  <si>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</si>
  <si>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</si>
  <si>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</si>
  <si>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</si>
  <si>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</si>
  <si>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</si>
  <si>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</si>
  <si>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</si>
  <si>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</si>
  <si>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</si>
  <si>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</si>
  <si>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</si>
  <si>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</si>
  <si>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</si>
  <si>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</si>
  <si>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</si>
  <si>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</si>
  <si>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</si>
  <si>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</si>
  <si>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</si>
  <si>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</si>
  <si>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</si>
  <si>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</si>
  <si>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</si>
  <si>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</si>
  <si>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</si>
  <si>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</si>
  <si>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</si>
  <si>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</si>
  <si>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</si>
  <si>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</si>
  <si>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</si>
  <si>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</si>
  <si>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</si>
  <si>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</si>
  <si>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</si>
  <si>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</si>
  <si>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</si>
  <si>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</si>
  <si>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</si>
  <si>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</si>
  <si>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</si>
  <si>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</si>
  <si>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</si>
  <si>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</si>
  <si>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</si>
  <si>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</si>
  <si>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</si>
  <si>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</si>
  <si>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</si>
  <si>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</si>
  <si>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</si>
  <si>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</si>
  <si>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</si>
  <si>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</si>
  <si>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</si>
  <si>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</si>
  <si>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</si>
  <si>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</si>
  <si>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</si>
  <si>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</si>
  <si>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</si>
  <si>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</si>
  <si>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</si>
  <si>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</si>
  <si>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</si>
  <si>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</si>
  <si>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</si>
  <si>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</si>
  <si>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</si>
  <si>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</si>
  <si>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</si>
  <si>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</si>
  <si>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</si>
  <si>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</si>
  <si>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</si>
  <si>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</si>
  <si>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</si>
  <si>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</si>
  <si>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</si>
  <si>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</si>
  <si>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</si>
  <si>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</si>
  <si>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</si>
  <si>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</si>
  <si>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</si>
  <si>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</si>
  <si>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</si>
  <si>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</si>
  <si>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</si>
  <si>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</si>
  <si>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</si>
  <si>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</si>
  <si>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</si>
  <si>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</si>
  <si>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</si>
  <si>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</si>
  <si>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</si>
  <si>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</si>
  <si>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</si>
  <si>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</si>
  <si>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</si>
  <si>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</si>
  <si>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</si>
  <si>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</si>
  <si>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</si>
  <si>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</si>
  <si>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</si>
  <si>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</si>
  <si>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</si>
  <si>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</si>
  <si>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</si>
  <si>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</si>
  <si>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</si>
  <si>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</si>
  <si>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</si>
  <si>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</si>
  <si>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</si>
  <si>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</si>
  <si>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</si>
  <si>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</si>
  <si>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</si>
  <si>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</si>
  <si>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</si>
  <si>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</si>
  <si>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</si>
  <si>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</si>
  <si>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</si>
  <si>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</si>
  <si>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</si>
  <si>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</si>
  <si>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</si>
  <si>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</si>
  <si>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</si>
  <si>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</si>
  <si>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</si>
  <si>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</si>
  <si>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</si>
  <si>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</si>
  <si>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</si>
  <si>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</si>
  <si>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</si>
  <si>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</si>
  <si>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</si>
  <si>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</si>
  <si>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</si>
  <si>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</si>
  <si>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</si>
  <si>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</si>
  <si>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</si>
  <si>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</si>
  <si>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</si>
  <si>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</si>
  <si>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</si>
  <si>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</si>
  <si>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</si>
  <si>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</si>
  <si>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</si>
  <si>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</si>
  <si>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</si>
  <si>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</si>
  <si>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</si>
  <si>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</si>
  <si>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</si>
  <si>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</si>
  <si>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</si>
  <si>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</si>
  <si>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</si>
  <si>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</si>
  <si>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</si>
  <si>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</si>
  <si>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</si>
  <si>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</si>
  <si>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</si>
  <si>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</si>
  <si>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</si>
  <si>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</si>
  <si>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</si>
  <si>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</si>
  <si>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</si>
  <si>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</si>
  <si>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</si>
  <si>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</si>
  <si>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</si>
  <si>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</si>
  <si>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</si>
  <si>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</si>
  <si>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</si>
  <si>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</si>
  <si>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</si>
  <si>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</si>
  <si>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</si>
  <si>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</si>
  <si>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</si>
  <si>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</si>
  <si>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</si>
  <si>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</si>
  <si>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</si>
  <si>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</si>
  <si>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</si>
  <si>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</si>
  <si>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</si>
  <si>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</si>
  <si>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</si>
  <si>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</si>
  <si>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</si>
  <si>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</si>
  <si>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</si>
  <si>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</si>
  <si>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</si>
  <si>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</si>
  <si>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</si>
  <si>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</si>
  <si>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</si>
  <si>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</si>
  <si>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</si>
  <si>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</si>
  <si>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</si>
  <si>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</si>
  <si>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</si>
  <si>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</si>
  <si>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</si>
  <si>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</si>
  <si>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</si>
  <si>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</si>
  <si>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</si>
  <si>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</si>
  <si>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</si>
  <si>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</si>
  <si>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</si>
  <si>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</si>
  <si>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</si>
  <si>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</si>
  <si>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</si>
  <si>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</si>
  <si>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</si>
  <si>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</si>
  <si>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</si>
  <si>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</si>
  <si>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</si>
  <si>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</si>
  <si>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</si>
  <si>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</si>
  <si>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</si>
  <si>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</si>
  <si>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</si>
  <si>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</si>
  <si>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</si>
  <si>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</si>
  <si>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</si>
  <si>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</si>
  <si>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</si>
  <si>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</si>
  <si>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</si>
  <si>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</si>
  <si>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</si>
  <si>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</si>
  <si>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</si>
  <si>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</si>
  <si>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</si>
  <si>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</si>
  <si>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</si>
  <si>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</si>
  <si>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</si>
  <si>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</si>
  <si>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</si>
  <si>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</si>
  <si>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</si>
  <si>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</si>
  <si>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</si>
  <si>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</si>
  <si>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</si>
  <si>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</si>
  <si>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</si>
  <si>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</si>
  <si>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</si>
  <si>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</si>
  <si>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</si>
  <si>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</si>
  <si>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</si>
  <si>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</si>
  <si>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</si>
  <si>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</si>
  <si>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</si>
  <si>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</si>
  <si>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</si>
  <si>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</si>
  <si>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</si>
  <si>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</si>
  <si>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</si>
  <si>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</si>
  <si>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</si>
  <si>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</si>
  <si>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</si>
  <si>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</si>
  <si>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</si>
  <si>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</si>
  <si>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</si>
  <si>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</si>
  <si>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</si>
  <si>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</si>
  <si>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</si>
  <si>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</si>
  <si>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</si>
  <si>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</si>
  <si>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</si>
  <si>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</si>
  <si>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</si>
  <si>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</si>
  <si>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</si>
  <si>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</si>
  <si>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</si>
  <si>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</si>
  <si>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</si>
  <si>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</si>
  <si>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</si>
  <si>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</si>
  <si>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</si>
  <si>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</si>
  <si>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</si>
  <si>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</si>
  <si>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</si>
  <si>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</si>
  <si>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</si>
  <si>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</si>
  <si>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</si>
  <si>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</si>
  <si>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</si>
  <si>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</si>
  <si>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</si>
  <si>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</si>
  <si>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</si>
  <si>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</si>
  <si>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</si>
  <si>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</si>
  <si>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</si>
  <si>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</si>
  <si>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</si>
  <si>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</si>
  <si>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</si>
  <si>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</si>
  <si>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</si>
  <si>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</si>
  <si>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</si>
  <si>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</si>
  <si>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</si>
  <si>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</si>
  <si>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</si>
  <si>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</si>
  <si>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</si>
  <si>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</si>
  <si>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</si>
  <si>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</si>
  <si>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</si>
  <si>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</si>
  <si>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</si>
  <si>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</si>
  <si>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</si>
  <si>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</si>
  <si>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</si>
  <si>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</si>
  <si>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</si>
  <si>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</si>
  <si>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</si>
  <si>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</si>
  <si>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</si>
  <si>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</si>
  <si>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</si>
  <si>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</si>
  <si>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</si>
  <si>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</si>
  <si>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</si>
  <si>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</si>
  <si>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</si>
  <si>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</si>
  <si>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</si>
  <si>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</si>
  <si>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</si>
  <si>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</si>
  <si>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</si>
  <si>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</si>
  <si>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</si>
  <si>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</si>
  <si>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</si>
  <si>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</si>
  <si>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</si>
  <si>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</si>
  <si>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</si>
  <si>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</si>
  <si>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</si>
  <si>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</si>
  <si>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</si>
  <si>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</si>
  <si>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</si>
  <si>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</si>
  <si>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</si>
  <si>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</si>
  <si>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</si>
  <si>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</si>
  <si>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</si>
  <si>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</si>
  <si>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</si>
  <si>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</si>
  <si>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</si>
  <si>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</si>
  <si>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</si>
  <si>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</si>
  <si>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</si>
  <si>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</si>
  <si>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</si>
  <si>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</si>
  <si>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</si>
  <si>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</si>
  <si>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</si>
  <si>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</si>
  <si>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</si>
  <si>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</si>
  <si>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</si>
  <si>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</si>
  <si>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</si>
  <si>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</si>
  <si>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</si>
  <si>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</si>
  <si>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</si>
  <si>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</si>
  <si>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</si>
  <si>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</si>
  <si>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</si>
  <si>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</si>
  <si>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</si>
  <si>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</si>
  <si>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</si>
  <si>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</si>
  <si>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</si>
  <si>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</si>
  <si>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</si>
  <si>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</si>
  <si>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</si>
  <si>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</si>
  <si>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</si>
  <si>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</si>
  <si>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</si>
  <si>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</si>
  <si>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</si>
  <si>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</si>
  <si>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</si>
  <si>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</si>
  <si>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</si>
  <si>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</si>
  <si>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</si>
  <si>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</si>
  <si>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</si>
  <si>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</si>
  <si>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</si>
  <si>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</si>
  <si>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</si>
  <si>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</si>
  <si>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</si>
  <si>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</si>
  <si>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</si>
  <si>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</si>
  <si>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</si>
  <si>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</si>
  <si>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</si>
  <si>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</si>
  <si>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</si>
  <si>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</si>
  <si>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</si>
  <si>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</si>
  <si>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</si>
  <si>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</si>
  <si>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</si>
  <si>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</si>
  <si>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</si>
  <si>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</si>
  <si>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</si>
  <si>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</si>
  <si>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</si>
  <si>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</si>
  <si>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</si>
  <si>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</si>
  <si>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</si>
  <si>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</si>
  <si>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</si>
  <si>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</si>
  <si>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</si>
  <si>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</si>
  <si>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</si>
  <si>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</si>
  <si>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</si>
  <si>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</si>
  <si>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</si>
  <si>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</si>
  <si>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</si>
  <si>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</si>
  <si>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</si>
  <si>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</si>
  <si>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</si>
  <si>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</si>
  <si>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</si>
  <si>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</si>
  <si>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</si>
  <si>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</si>
  <si>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</si>
  <si>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</si>
  <si>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</si>
  <si>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</si>
  <si>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</si>
  <si>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</si>
  <si>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</si>
  <si>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</si>
  <si>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</si>
  <si>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</si>
  <si>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</si>
  <si>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</si>
  <si>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</si>
  <si>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</si>
  <si>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</si>
  <si>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</si>
  <si>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</si>
  <si>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</si>
  <si>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</si>
  <si>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</si>
  <si>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</si>
  <si>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</si>
  <si>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</si>
  <si>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</si>
  <si>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</si>
  <si>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</si>
  <si>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</si>
  <si>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</si>
  <si>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</si>
  <si>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</si>
  <si>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</si>
  <si>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</si>
  <si>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</si>
  <si>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</si>
  <si>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</si>
  <si>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</si>
  <si>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</si>
  <si>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</si>
  <si>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</si>
  <si>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</si>
  <si>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</si>
  <si>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</si>
  <si>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</si>
  <si>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</si>
  <si>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</si>
  <si>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</si>
  <si>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</si>
  <si>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</si>
  <si>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</si>
  <si>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</si>
  <si>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</si>
  <si>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</si>
  <si>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</si>
  <si>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</si>
  <si>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</si>
  <si>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</si>
  <si>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</si>
  <si>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</si>
  <si>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</si>
  <si>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</si>
  <si>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</si>
  <si>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</si>
  <si>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</si>
  <si>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</si>
  <si>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</si>
  <si>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</si>
  <si>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</si>
  <si>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</si>
  <si>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</si>
  <si>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</si>
  <si>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</si>
  <si>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</si>
  <si>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</si>
  <si>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</si>
  <si>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</si>
  <si>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</si>
  <si>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</si>
  <si>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</si>
  <si>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</si>
  <si>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</si>
  <si>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</si>
  <si>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</si>
  <si>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</si>
  <si>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</si>
  <si>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</si>
  <si>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</si>
  <si>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</si>
  <si>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</si>
  <si>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</si>
  <si>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</si>
  <si>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</si>
  <si>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</si>
  <si>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</si>
  <si>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</si>
  <si>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</si>
  <si>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</si>
  <si>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</si>
  <si>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</si>
  <si>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</si>
  <si>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</si>
  <si>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</si>
  <si>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</si>
  <si>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</si>
  <si>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</si>
  <si>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</si>
  <si>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</si>
  <si>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</si>
  <si>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</si>
  <si>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</si>
  <si>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</si>
  <si>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</si>
  <si>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</si>
  <si>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</si>
  <si>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</si>
  <si>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</si>
  <si>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</si>
  <si>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</si>
  <si>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</si>
  <si>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</si>
  <si>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</si>
  <si>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</si>
  <si>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</si>
  <si>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</si>
  <si>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</si>
  <si>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</si>
  <si>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</si>
  <si>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</si>
  <si>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</si>
  <si>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</si>
  <si>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</si>
  <si>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</si>
  <si>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</si>
  <si>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</si>
  <si>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</si>
  <si>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</si>
  <si>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</si>
  <si>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</si>
  <si>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</si>
  <si>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</si>
  <si>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</si>
  <si>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</si>
  <si>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</si>
  <si>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</si>
  <si>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</si>
  <si>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</si>
  <si>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</si>
  <si>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</si>
  <si>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</si>
  <si>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</si>
  <si>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</si>
  <si>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</si>
  <si>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</si>
  <si>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</si>
  <si>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</si>
  <si>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</si>
  <si>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</si>
  <si>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</si>
  <si>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</si>
  <si>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</si>
  <si>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</si>
  <si>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</si>
  <si>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</si>
  <si>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</si>
  <si>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</si>
  <si>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</si>
  <si>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</si>
  <si>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</si>
  <si>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</si>
  <si>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</si>
  <si>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</si>
  <si>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</si>
  <si>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</si>
  <si>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</si>
  <si>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</si>
  <si>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</si>
  <si>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</si>
  <si>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</si>
  <si>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</si>
  <si>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</si>
  <si>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</si>
  <si>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</si>
  <si>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</si>
  <si>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</si>
  <si>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</si>
  <si>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</si>
  <si>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</si>
  <si>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</si>
  <si>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</si>
  <si>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</si>
  <si>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</si>
  <si>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</si>
  <si>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</si>
  <si>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</si>
  <si>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</si>
  <si>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</si>
  <si>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</si>
  <si>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</si>
  <si>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</si>
  <si>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</si>
  <si>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</si>
  <si>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</si>
  <si>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</si>
  <si>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</si>
  <si>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</si>
  <si>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</si>
  <si>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</si>
  <si>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</si>
  <si>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</si>
  <si>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</si>
  <si>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</si>
  <si>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</si>
  <si>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</si>
  <si>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</si>
  <si>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</si>
  <si>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</si>
  <si>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</si>
  <si>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</si>
  <si>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</si>
  <si>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</si>
  <si>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</si>
  <si>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</si>
  <si>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</si>
  <si>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</si>
  <si>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</si>
  <si>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</si>
  <si>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</si>
  <si>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</si>
  <si>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</si>
  <si>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</si>
  <si>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</si>
  <si>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</si>
  <si>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</si>
  <si>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</si>
  <si>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</si>
  <si>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</si>
  <si>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</si>
  <si>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</si>
  <si>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</si>
  <si>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</si>
  <si>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</si>
  <si>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</si>
  <si>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</si>
  <si>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</si>
  <si>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</si>
  <si>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</si>
  <si>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</si>
  <si>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</si>
  <si>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</si>
  <si>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</si>
  <si>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</si>
  <si>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</si>
  <si>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</si>
  <si>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</si>
  <si>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</si>
  <si>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</si>
  <si>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</si>
  <si>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</si>
  <si>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</si>
  <si>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</si>
  <si>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</si>
  <si>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</si>
  <si>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</si>
  <si>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</si>
  <si>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</si>
  <si>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</si>
  <si>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</si>
  <si>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</si>
  <si>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</si>
  <si>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</si>
  <si>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</si>
  <si>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</si>
  <si>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</si>
  <si>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</si>
  <si>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</si>
  <si>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</si>
  <si>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</si>
  <si>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</si>
  <si>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</si>
  <si>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</si>
  <si>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</si>
  <si>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</si>
  <si>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</si>
  <si>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</si>
  <si>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</si>
  <si>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</si>
  <si>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</si>
  <si>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</si>
  <si>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</si>
  <si>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</si>
  <si>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</si>
  <si>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</si>
  <si>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</si>
  <si>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</si>
  <si>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</si>
  <si>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</si>
  <si>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</si>
  <si>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</si>
  <si>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</si>
  <si>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</si>
  <si>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</si>
  <si>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</si>
  <si>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</si>
  <si>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</si>
  <si>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</si>
  <si>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</si>
  <si>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</si>
  <si>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</si>
  <si>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</si>
  <si>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</si>
  <si>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</si>
  <si>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</si>
  <si>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</si>
  <si>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</si>
  <si>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</si>
  <si>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</si>
  <si>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</si>
  <si>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</si>
  <si>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</si>
  <si>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</si>
  <si>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</si>
  <si>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</si>
  <si>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</si>
  <si>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</si>
  <si>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</si>
  <si>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</si>
  <si>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</si>
  <si>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</si>
  <si>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</si>
  <si>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</si>
  <si>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</si>
  <si>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</si>
  <si>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</si>
  <si>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</si>
  <si>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</si>
  <si>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</si>
  <si>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</si>
  <si>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</si>
  <si>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</si>
  <si>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</si>
  <si>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</si>
  <si>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</si>
  <si>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</si>
  <si>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</si>
  <si>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</si>
  <si>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</si>
  <si>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</si>
  <si>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</si>
  <si>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</si>
  <si>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</si>
  <si>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</si>
  <si>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</si>
  <si>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</si>
  <si>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</si>
  <si>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</si>
  <si>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</si>
  <si>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</si>
  <si>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</si>
  <si>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</si>
  <si>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</si>
  <si>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</si>
  <si>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</si>
  <si>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</si>
  <si>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</si>
  <si>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</si>
  <si>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</si>
  <si>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</si>
  <si>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</si>
  <si>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</si>
  <si>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</si>
  <si>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</si>
  <si>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</si>
  <si>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</si>
  <si>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</si>
  <si>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</si>
  <si>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</si>
  <si>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</si>
  <si>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</si>
  <si>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</si>
  <si>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</si>
  <si>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</si>
  <si>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</si>
  <si>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</si>
  <si>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</si>
  <si>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</si>
  <si>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</si>
  <si>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</si>
  <si>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</si>
  <si>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</si>
  <si>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</si>
  <si>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</si>
  <si>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</si>
  <si>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</si>
  <si>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</si>
  <si>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</si>
  <si>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</si>
  <si>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</si>
  <si>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</si>
  <si>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</si>
  <si>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</si>
  <si>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</si>
  <si>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</si>
  <si>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</si>
  <si>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</si>
  <si>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</si>
  <si>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</si>
  <si>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</si>
  <si>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</si>
  <si>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</si>
  <si>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</si>
  <si>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</si>
  <si>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</si>
  <si>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</si>
  <si>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</si>
  <si>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</si>
  <si>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</si>
  <si>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</si>
  <si>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</si>
  <si>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</si>
  <si>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</si>
  <si>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</si>
  <si>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</si>
  <si>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</si>
  <si>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</si>
  <si>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</si>
  <si>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</si>
  <si>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</si>
  <si>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</si>
  <si>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</si>
  <si>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</si>
  <si>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</si>
  <si>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</si>
  <si>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</si>
  <si>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</si>
  <si>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</si>
  <si>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</si>
  <si>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</si>
  <si>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</si>
  <si>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</si>
  <si>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</si>
  <si>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</si>
  <si>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</si>
  <si>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</si>
  <si>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</si>
  <si>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</si>
  <si>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</si>
  <si>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</si>
  <si>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</si>
  <si>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</si>
  <si>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</si>
  <si>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</si>
  <si>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</si>
  <si>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</si>
  <si>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</si>
  <si>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</si>
  <si>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</si>
  <si>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</si>
  <si>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</si>
  <si>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</si>
  <si>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</si>
  <si>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</si>
  <si>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</si>
  <si>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</si>
  <si>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</si>
  <si>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</si>
  <si>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</si>
  <si>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</si>
  <si>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</si>
  <si>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</si>
  <si>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</si>
  <si>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</si>
  <si>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</si>
  <si>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</si>
  <si>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</si>
  <si>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</si>
  <si>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</si>
  <si>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</si>
  <si>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</si>
  <si>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</si>
  <si>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</si>
  <si>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</si>
  <si>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</si>
  <si>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</si>
  <si>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</si>
  <si>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</si>
  <si>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</si>
  <si>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</si>
  <si>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</si>
  <si>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</si>
  <si>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</si>
  <si>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</si>
  <si>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</si>
  <si>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</si>
  <si>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</si>
  <si>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</si>
  <si>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</si>
  <si>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</si>
  <si>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</si>
  <si>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</si>
  <si>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</si>
  <si>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</si>
  <si>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</si>
  <si>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</si>
  <si>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</si>
  <si>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</si>
  <si>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</si>
  <si>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</si>
  <si>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</si>
  <si>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</si>
  <si>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</si>
  <si>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</si>
  <si>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</si>
  <si>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</si>
  <si>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</si>
  <si>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</si>
  <si>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</si>
  <si>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</si>
  <si>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</si>
  <si>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</si>
  <si>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</si>
  <si>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</si>
  <si>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</si>
  <si>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</si>
  <si>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</si>
  <si>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</si>
  <si>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</si>
  <si>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</si>
  <si>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</si>
  <si>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</si>
  <si>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</si>
  <si>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</si>
  <si>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</si>
  <si>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</si>
  <si>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</si>
  <si>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</si>
  <si>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</si>
  <si>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</si>
  <si>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</si>
  <si>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</si>
  <si>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</si>
  <si>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</si>
  <si>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</si>
  <si>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</si>
  <si>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</si>
  <si>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</si>
  <si>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</si>
  <si>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</si>
  <si>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</si>
  <si>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</si>
  <si>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</si>
  <si>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</si>
  <si>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</si>
  <si>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</si>
  <si>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</si>
  <si>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</si>
  <si>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</si>
  <si>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</si>
  <si>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</si>
  <si>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</si>
  <si>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</si>
  <si>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</si>
  <si>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</si>
  <si>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</si>
  <si>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</si>
  <si>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</si>
  <si>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</si>
  <si>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</si>
  <si>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</si>
  <si>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</si>
  <si>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</si>
  <si>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</si>
  <si>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</si>
  <si>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</si>
  <si>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</si>
  <si>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</si>
  <si>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</si>
  <si>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</si>
  <si>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</si>
  <si>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</si>
  <si>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</si>
  <si>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</si>
  <si>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</si>
  <si>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</si>
  <si>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</si>
  <si>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</si>
  <si>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</si>
  <si>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</si>
  <si>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</si>
  <si>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</si>
  <si>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</si>
  <si>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</si>
  <si>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</si>
  <si>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</si>
  <si>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</si>
  <si>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</si>
  <si>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</si>
  <si>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</si>
  <si>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</si>
  <si>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</si>
  <si>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</si>
  <si>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</si>
  <si>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</si>
  <si>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</si>
  <si>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</si>
  <si>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</si>
  <si>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</si>
  <si>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</si>
  <si>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</si>
  <si>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</si>
  <si>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</si>
  <si>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</si>
  <si>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</si>
  <si>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</si>
  <si>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</si>
  <si>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</si>
  <si>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</si>
  <si>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</si>
  <si>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</si>
  <si>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</si>
  <si>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</si>
  <si>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</si>
  <si>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</si>
  <si>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</si>
  <si>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</si>
  <si>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</si>
  <si>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</si>
  <si>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</si>
  <si>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</si>
  <si>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</si>
  <si>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</si>
  <si>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</si>
  <si>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</si>
  <si>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</si>
  <si>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</si>
  <si>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</si>
  <si>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</si>
  <si>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</si>
  <si>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</si>
  <si>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</si>
  <si>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</si>
  <si>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</si>
  <si>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</si>
  <si>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</si>
  <si>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</si>
  <si>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</si>
  <si>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</si>
  <si>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</si>
  <si>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</si>
  <si>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</si>
  <si>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</si>
  <si>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</si>
  <si>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</si>
  <si>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</si>
  <si>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</si>
  <si>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</si>
  <si>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</si>
  <si>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</si>
  <si>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</si>
  <si>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</si>
  <si>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</si>
  <si>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</si>
  <si>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</si>
  <si>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</si>
  <si>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</si>
  <si>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</si>
  <si>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</si>
  <si>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</si>
  <si>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</si>
  <si>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</si>
  <si>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</si>
  <si>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</si>
  <si>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</si>
  <si>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</si>
  <si>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</si>
  <si>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</si>
  <si>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</si>
  <si>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</si>
  <si>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</si>
  <si>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</si>
  <si>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</si>
  <si>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</si>
  <si>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</si>
  <si>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</si>
  <si>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</si>
  <si>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</si>
  <si>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</si>
  <si>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</si>
  <si>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</si>
  <si>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</si>
  <si>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</si>
  <si>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</si>
  <si>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</si>
  <si>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</si>
  <si>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</si>
  <si>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</si>
  <si>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</si>
  <si>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</si>
  <si>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</si>
  <si>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</si>
  <si>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</si>
  <si>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</si>
  <si>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</si>
  <si>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</si>
  <si>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</si>
  <si>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</si>
  <si>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</si>
  <si>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</si>
  <si>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</si>
  <si>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</si>
  <si>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</si>
  <si>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</si>
  <si>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</si>
  <si>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</si>
  <si>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</si>
  <si>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</si>
  <si>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</si>
  <si>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</si>
  <si>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</si>
  <si>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</si>
  <si>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</si>
  <si>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</si>
  <si>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</si>
  <si>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</si>
  <si>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</si>
  <si>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</si>
  <si>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</si>
  <si>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</si>
  <si>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</si>
  <si>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</si>
  <si>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</si>
  <si>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</si>
  <si>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</si>
  <si>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</si>
  <si>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</si>
  <si>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</si>
  <si>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</si>
  <si>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</si>
  <si>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</si>
  <si>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</si>
  <si>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</si>
  <si>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</si>
  <si>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</si>
  <si>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</si>
  <si>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</si>
  <si>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</si>
  <si>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</si>
  <si>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</si>
  <si>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</si>
  <si>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</si>
  <si>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</si>
  <si>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</si>
  <si>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</si>
  <si>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</si>
  <si>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</si>
  <si>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</si>
  <si>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</si>
  <si>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</si>
  <si>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</si>
  <si>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</si>
  <si>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</si>
  <si>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</si>
  <si>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</si>
  <si>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</si>
  <si>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</si>
  <si>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</si>
  <si>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</si>
  <si>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</si>
  <si>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</si>
  <si>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</si>
  <si>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</si>
  <si>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</si>
  <si>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</si>
  <si>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</si>
  <si>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</si>
  <si>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</si>
  <si>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</si>
  <si>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</si>
  <si>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</si>
  <si>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</si>
  <si>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</si>
  <si>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</si>
  <si>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</si>
  <si>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</si>
  <si>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</si>
  <si>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</si>
  <si>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</si>
  <si>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</si>
  <si>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</si>
  <si>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</si>
  <si>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</si>
  <si>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</si>
  <si>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</si>
  <si>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</si>
  <si>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</si>
  <si>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</si>
  <si>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</si>
  <si>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</si>
  <si>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</si>
  <si>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</si>
  <si>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</si>
  <si>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</si>
  <si>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</si>
  <si>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</si>
  <si>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</si>
  <si>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</si>
  <si>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</si>
  <si>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</si>
  <si>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</si>
  <si>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</si>
  <si>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</si>
  <si>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</si>
  <si>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</si>
  <si>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</si>
  <si>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</si>
  <si>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</si>
  <si>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</si>
  <si>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</si>
  <si>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</si>
  <si>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</si>
  <si>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</si>
  <si>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</si>
  <si>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</si>
  <si>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</si>
  <si>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</si>
  <si>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</si>
  <si>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</si>
  <si>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</si>
  <si>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</si>
  <si>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</si>
  <si>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</si>
  <si>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</si>
  <si>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</si>
  <si>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</si>
  <si>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</si>
  <si>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</si>
  <si>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</si>
  <si>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</si>
  <si>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</si>
  <si>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</si>
  <si>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</si>
  <si>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</si>
  <si>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</si>
  <si>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</si>
  <si>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</si>
  <si>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</si>
  <si>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</si>
  <si>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</si>
  <si>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</si>
  <si>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</si>
  <si>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</si>
  <si>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</si>
  <si>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</si>
  <si>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</si>
  <si>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</si>
  <si>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</si>
  <si>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</si>
  <si>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</si>
  <si>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</si>
  <si>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</si>
  <si>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</si>
  <si>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</si>
  <si>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</si>
  <si>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</si>
  <si>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</si>
  <si>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</si>
  <si>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</si>
  <si>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</si>
  <si>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</si>
  <si>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</si>
  <si>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</si>
  <si>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</si>
  <si>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</si>
  <si>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</si>
  <si>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</si>
  <si>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</si>
  <si>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</si>
  <si>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</si>
  <si>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</si>
  <si>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</si>
  <si>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</si>
  <si>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</si>
  <si>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</si>
  <si>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</si>
  <si>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</si>
  <si>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</si>
  <si>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</si>
  <si>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</si>
  <si>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</si>
  <si>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</si>
  <si>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</si>
  <si>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</si>
  <si>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</si>
  <si>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</si>
  <si>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</si>
  <si>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</si>
  <si>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</si>
  <si>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</si>
  <si>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</si>
  <si>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</si>
  <si>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</si>
  <si>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</si>
  <si>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</si>
  <si>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</si>
  <si>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</si>
  <si>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</si>
  <si>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</si>
  <si>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</si>
  <si>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</si>
  <si>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</si>
  <si>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</si>
  <si>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</si>
  <si>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</si>
  <si>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</si>
  <si>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</si>
  <si>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</si>
  <si>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</si>
  <si>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</si>
  <si>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</si>
  <si>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</si>
  <si>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</si>
  <si>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</si>
  <si>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</si>
  <si>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</si>
  <si>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</si>
  <si>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</si>
  <si>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</si>
  <si>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</si>
  <si>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</si>
  <si>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</si>
  <si>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</si>
  <si>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</si>
  <si>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</si>
  <si>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</si>
  <si>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</si>
  <si>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</si>
  <si>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</si>
  <si>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</si>
  <si>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</si>
  <si>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</si>
  <si>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</si>
  <si>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</si>
  <si>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</si>
  <si>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</si>
  <si>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</si>
  <si>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</si>
  <si>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</si>
  <si>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</si>
  <si>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</si>
  <si>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</si>
  <si>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</si>
  <si>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</si>
  <si>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</si>
  <si>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</si>
  <si>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</si>
  <si>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</si>
  <si>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</si>
  <si>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</si>
  <si>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</si>
  <si>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</si>
  <si>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</si>
  <si>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</si>
  <si>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</si>
  <si>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</si>
  <si>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</si>
  <si>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</si>
  <si>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</si>
  <si>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</si>
  <si>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</si>
  <si>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</si>
  <si>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</si>
  <si>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</si>
  <si>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</si>
  <si>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</si>
  <si>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</si>
  <si>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</si>
  <si>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</si>
  <si>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</si>
  <si>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</si>
  <si>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</si>
  <si>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</si>
  <si>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</si>
  <si>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</si>
  <si>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</si>
  <si>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</si>
  <si>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</si>
  <si>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</si>
  <si>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</si>
  <si>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</si>
  <si>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</si>
  <si>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</si>
  <si>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</si>
  <si>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</si>
  <si>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</si>
  <si>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</si>
  <si>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</si>
  <si>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</si>
  <si>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</si>
  <si>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</si>
  <si>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</si>
  <si>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</si>
  <si>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</si>
  <si>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</si>
  <si>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</si>
  <si>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</si>
  <si>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</si>
  <si>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</si>
  <si>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</si>
  <si>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</si>
  <si>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</si>
  <si>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</si>
  <si>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</si>
  <si>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</si>
  <si>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</si>
  <si>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</si>
  <si>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</si>
  <si>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</si>
  <si>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</si>
  <si>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</si>
  <si>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</si>
  <si>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</si>
  <si>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</si>
  <si>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</si>
  <si>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</si>
  <si>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</si>
  <si>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</si>
  <si>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</si>
  <si>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</si>
  <si>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</si>
  <si>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</si>
  <si>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</si>
  <si>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</si>
  <si>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</si>
  <si>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</si>
  <si>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</si>
  <si>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</si>
  <si>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</si>
  <si>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</si>
  <si>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</si>
  <si>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</si>
  <si>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</si>
  <si>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</si>
  <si>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</si>
  <si>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</si>
  <si>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</si>
  <si>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</si>
  <si>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</si>
  <si>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</si>
  <si>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</si>
  <si>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</si>
  <si>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</si>
  <si>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</si>
  <si>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</si>
  <si>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</si>
  <si>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</si>
  <si>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</si>
  <si>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</si>
  <si>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</si>
  <si>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</si>
  <si>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</si>
  <si>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</si>
  <si>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</si>
  <si>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</si>
  <si>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</si>
  <si>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</si>
  <si>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</si>
  <si>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</si>
  <si>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</si>
  <si>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</si>
  <si>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</si>
  <si>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</si>
  <si>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</si>
  <si>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</si>
  <si>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</si>
  <si>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</si>
  <si>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</si>
  <si>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</si>
  <si>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</si>
  <si>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</si>
  <si>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</si>
  <si>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</si>
  <si>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</si>
  <si>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</si>
  <si>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</si>
  <si>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</si>
  <si>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</si>
  <si>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</si>
  <si>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</si>
  <si>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</si>
  <si>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</si>
  <si>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</si>
  <si>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</si>
  <si>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</si>
  <si>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</si>
  <si>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</si>
  <si>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</si>
  <si>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</si>
  <si>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</si>
  <si>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</si>
  <si>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</si>
  <si>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</si>
  <si>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</si>
  <si>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</si>
  <si>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</si>
  <si>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</si>
  <si>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</si>
  <si>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</si>
  <si>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</si>
  <si>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</si>
  <si>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</si>
  <si>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</si>
  <si>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</si>
  <si>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</si>
  <si>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</si>
  <si>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</si>
  <si>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</si>
  <si>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</si>
  <si>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</si>
  <si>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</si>
  <si>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</si>
  <si>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</si>
  <si>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</si>
  <si>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</si>
  <si>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</si>
  <si>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</si>
  <si>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</si>
  <si>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</si>
  <si>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</si>
  <si>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</si>
  <si>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</si>
  <si>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</si>
  <si>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</si>
  <si>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</si>
  <si>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</si>
  <si>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</si>
  <si>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</si>
  <si>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</si>
  <si>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</si>
  <si>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</si>
  <si>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</si>
  <si>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</si>
  <si>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</si>
  <si>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</si>
  <si>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</si>
  <si>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</si>
  <si>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</si>
  <si>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</si>
  <si>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</si>
  <si>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</si>
  <si>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</si>
  <si>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</si>
  <si>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</si>
  <si>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</si>
  <si>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</si>
  <si>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</si>
  <si>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</si>
  <si>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</si>
  <si>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</si>
  <si>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</si>
  <si>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</si>
  <si>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</si>
  <si>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</si>
  <si>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</si>
  <si>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</si>
  <si>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</si>
  <si>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</si>
  <si>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</si>
  <si>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</si>
  <si>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</si>
  <si>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</si>
  <si>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</si>
  <si>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</si>
  <si>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</si>
  <si>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</si>
  <si>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</si>
  <si>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</si>
  <si>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</si>
  <si>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</si>
  <si>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</si>
  <si>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</si>
  <si>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</si>
  <si>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</si>
  <si>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</si>
  <si>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</si>
  <si>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</si>
  <si>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</si>
  <si>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</si>
  <si>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</si>
  <si>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</si>
  <si>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</si>
  <si>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</si>
  <si>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</si>
  <si>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</si>
  <si>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</si>
  <si>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</si>
  <si>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</si>
  <si>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</si>
  <si>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</si>
  <si>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</si>
  <si>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</si>
  <si>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</si>
  <si>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</si>
  <si>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</si>
  <si>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</si>
  <si>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</si>
  <si>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</si>
  <si>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</si>
  <si>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</si>
  <si>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</si>
  <si>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</si>
  <si>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</si>
  <si>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</si>
  <si>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</si>
  <si>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</si>
  <si>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</si>
  <si>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</si>
  <si>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</si>
  <si>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</si>
  <si>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</si>
  <si>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</si>
  <si>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</si>
  <si>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</si>
  <si>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</si>
  <si>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</si>
  <si>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</si>
  <si>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</si>
  <si>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</si>
  <si>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</si>
  <si>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</si>
  <si>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</si>
  <si>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</si>
  <si>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</si>
  <si>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</si>
  <si>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</si>
  <si>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</si>
  <si>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</si>
  <si>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</si>
  <si>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</si>
  <si>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</si>
  <si>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</si>
  <si>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</si>
  <si>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</si>
  <si>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</si>
  <si>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</si>
  <si>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</si>
  <si>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</si>
  <si>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</si>
  <si>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</si>
  <si>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</si>
  <si>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</si>
  <si>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</si>
  <si>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</si>
  <si>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</si>
  <si>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</si>
  <si>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</si>
  <si>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</si>
  <si>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</si>
  <si>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</si>
  <si>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</si>
  <si>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</si>
  <si>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</si>
  <si>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</si>
  <si>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</si>
  <si>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</si>
  <si>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</si>
  <si>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</si>
  <si>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</si>
  <si>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</si>
  <si>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</si>
  <si>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</si>
  <si>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</si>
  <si>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</si>
  <si>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</si>
  <si>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</si>
  <si>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</si>
  <si>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</si>
  <si>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</si>
  <si>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</si>
  <si>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</si>
  <si>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</si>
  <si>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</si>
  <si>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</si>
  <si>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</si>
  <si>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</si>
  <si>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</si>
  <si>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</si>
  <si>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</si>
  <si>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</si>
  <si>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</si>
  <si>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</si>
  <si>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</si>
  <si>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</si>
  <si>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</si>
  <si>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</si>
  <si>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</si>
  <si>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</si>
  <si>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</si>
  <si>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</si>
  <si>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</si>
  <si>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</si>
  <si>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</si>
  <si>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</si>
  <si>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</si>
  <si>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</si>
  <si>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</si>
  <si>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</si>
  <si>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</si>
  <si>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</si>
  <si>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</si>
  <si>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</si>
  <si>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</si>
  <si>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</si>
  <si>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</si>
  <si>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</si>
  <si>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</si>
  <si>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</si>
  <si>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</si>
  <si>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</si>
  <si>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</si>
  <si>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</si>
  <si>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</si>
  <si>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</si>
  <si>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</si>
  <si>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</si>
  <si>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</si>
  <si>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</si>
  <si>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</si>
  <si>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</si>
  <si>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</si>
  <si>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</si>
  <si>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</si>
  <si>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</si>
  <si>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</si>
  <si>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</si>
  <si>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</si>
  <si>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</si>
  <si>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</si>
  <si>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</si>
  <si>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</si>
  <si>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</si>
  <si>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</si>
  <si>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</si>
  <si>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</si>
  <si>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</si>
  <si>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</si>
  <si>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</si>
  <si>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</si>
  <si>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</si>
  <si>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</si>
  <si>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</si>
  <si>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</si>
  <si>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</si>
  <si>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</si>
  <si>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</si>
  <si>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</si>
  <si>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</si>
  <si>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</si>
  <si>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</si>
  <si>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</si>
  <si>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</si>
  <si>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</si>
  <si>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</si>
  <si>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</si>
  <si>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</si>
  <si>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</si>
  <si>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</si>
  <si>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</si>
  <si>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</si>
  <si>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</si>
  <si>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</si>
  <si>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</si>
  <si>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</si>
  <si>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</si>
  <si>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</si>
  <si>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</si>
  <si>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</si>
  <si>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</si>
  <si>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</si>
  <si>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</si>
  <si>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</si>
  <si>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</si>
  <si>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</si>
  <si>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</si>
  <si>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</si>
  <si>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</si>
  <si>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</si>
  <si>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</si>
  <si>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</si>
  <si>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</si>
  <si>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</si>
  <si>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</si>
  <si>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</si>
  <si>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</si>
  <si>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</si>
  <si>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</si>
  <si>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</si>
  <si>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</si>
  <si>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</si>
  <si>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</si>
  <si>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</si>
  <si>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</si>
  <si>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</si>
  <si>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</si>
  <si>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</si>
  <si>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</si>
  <si>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</si>
  <si>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</si>
  <si>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</si>
  <si>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</si>
  <si>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</si>
  <si>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</si>
  <si>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</si>
  <si>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</si>
  <si>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</si>
  <si>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</si>
  <si>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</si>
  <si>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</si>
  <si>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</si>
  <si>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</si>
  <si>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</si>
  <si>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</si>
  <si>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</si>
  <si>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</si>
  <si>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</si>
  <si>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</si>
  <si>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</si>
  <si>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</si>
  <si>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</si>
  <si>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</si>
  <si>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</si>
  <si>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</si>
  <si>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</si>
  <si>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</si>
  <si>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</si>
  <si>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</si>
  <si>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</si>
  <si>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</si>
  <si>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</si>
  <si>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</si>
  <si>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</si>
  <si>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</si>
  <si>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</si>
  <si>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</si>
  <si>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</si>
  <si>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</si>
  <si>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</si>
  <si>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</si>
  <si>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</si>
  <si>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</si>
  <si>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</si>
  <si>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</si>
  <si>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</si>
  <si>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</si>
  <si>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</si>
  <si>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</si>
  <si>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</si>
  <si>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</si>
  <si>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</si>
  <si>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</si>
  <si>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</si>
  <si>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</si>
  <si>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</si>
  <si>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</si>
  <si>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</si>
  <si>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</si>
  <si>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</si>
  <si>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</si>
  <si>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</si>
  <si>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</si>
  <si>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</si>
  <si>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</si>
  <si>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</si>
  <si>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</si>
  <si>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</si>
  <si>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</si>
  <si>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</si>
  <si>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</si>
  <si>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</si>
  <si>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</si>
  <si>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</si>
  <si>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</si>
  <si>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</si>
  <si>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</si>
  <si>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</si>
  <si>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</si>
  <si>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</si>
  <si>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</si>
  <si>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</si>
  <si>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</si>
  <si>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</si>
  <si>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</si>
  <si>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</si>
  <si>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</si>
  <si>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</si>
  <si>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</si>
  <si>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</si>
  <si>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</si>
  <si>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</si>
  <si>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</si>
  <si>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</si>
  <si>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</si>
  <si>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</si>
  <si>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</si>
  <si>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</si>
  <si>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</si>
  <si>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</si>
  <si>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</si>
  <si>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</si>
  <si>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</si>
  <si>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</si>
  <si>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</si>
  <si>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</si>
  <si>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</si>
  <si>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</si>
  <si>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</si>
  <si>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</si>
  <si>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</si>
  <si>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</si>
  <si>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</si>
  <si>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</si>
  <si>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</si>
  <si>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</si>
  <si>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</si>
  <si>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</si>
  <si>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</si>
  <si>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</si>
  <si>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</si>
  <si>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</si>
  <si>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</si>
  <si>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</si>
  <si>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</si>
  <si>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</si>
  <si>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</si>
  <si>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</si>
  <si>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</si>
  <si>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</si>
  <si>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</si>
  <si>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</si>
  <si>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</si>
  <si>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</si>
  <si>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</si>
  <si>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</si>
  <si>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</si>
  <si>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</si>
  <si>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</si>
  <si>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</si>
  <si>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</si>
  <si>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</si>
  <si>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</si>
  <si>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</si>
  <si>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</si>
  <si>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</si>
  <si>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</si>
  <si>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</si>
  <si>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</si>
  <si>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</si>
  <si>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</si>
  <si>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</si>
  <si>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</si>
  <si>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</si>
  <si>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</si>
  <si>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</si>
  <si>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</si>
  <si>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</si>
  <si>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</si>
  <si>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</si>
  <si>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</si>
  <si>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</si>
  <si>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</si>
  <si>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</si>
  <si>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</si>
  <si>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</si>
  <si>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</si>
  <si>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</si>
  <si>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</si>
  <si>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</si>
  <si>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</si>
  <si>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</si>
  <si>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</si>
  <si>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</si>
  <si>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</si>
  <si>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</si>
  <si>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</si>
  <si>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</si>
  <si>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</si>
  <si>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</si>
  <si>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</si>
  <si>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</si>
  <si>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</si>
  <si>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</si>
  <si>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</si>
  <si>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</si>
  <si>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</si>
  <si>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</si>
  <si>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</si>
  <si>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</si>
  <si>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</si>
  <si>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</si>
  <si>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</si>
  <si>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</si>
  <si>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</si>
  <si>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</si>
  <si>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</si>
  <si>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</si>
  <si>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</si>
  <si>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</si>
  <si>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</si>
  <si>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</si>
  <si>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</si>
  <si>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</si>
  <si>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</si>
  <si>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</si>
  <si>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</si>
  <si>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</si>
  <si>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</si>
  <si>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</si>
  <si>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</si>
  <si>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</si>
  <si>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</si>
  <si>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</si>
  <si>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</si>
  <si>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</si>
  <si>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</si>
  <si>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</si>
  <si>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</si>
  <si>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</si>
  <si>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</si>
  <si>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</si>
  <si>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</si>
  <si>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</si>
  <si>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</si>
  <si>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</si>
  <si>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</si>
  <si>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</si>
  <si>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</si>
  <si>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</si>
  <si>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</si>
  <si>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</si>
  <si>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</si>
  <si>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</si>
  <si>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</si>
  <si>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</si>
  <si>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</si>
  <si>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</si>
  <si>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</si>
  <si>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</si>
  <si>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</si>
  <si>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</si>
  <si>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</si>
  <si>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</si>
  <si>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</si>
  <si>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</si>
  <si>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</si>
  <si>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</si>
  <si>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</si>
  <si>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</si>
  <si>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</si>
  <si>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</si>
  <si>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</si>
  <si>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</si>
  <si>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</si>
  <si>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</si>
  <si>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</si>
  <si>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</si>
  <si>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</si>
  <si>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</si>
  <si>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</si>
  <si>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</si>
  <si>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</si>
  <si>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</si>
  <si>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</si>
  <si>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</si>
  <si>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</si>
  <si>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</si>
  <si>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</si>
  <si>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</si>
  <si>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</si>
  <si>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</si>
  <si>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</si>
  <si>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</si>
  <si>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</si>
  <si>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</si>
  <si>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</si>
  <si>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</si>
  <si>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</si>
  <si>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</si>
  <si>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</si>
  <si>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</si>
  <si>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</si>
  <si>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</si>
  <si>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</si>
  <si>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</si>
  <si>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</si>
  <si>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</si>
  <si>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</si>
  <si>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</si>
  <si>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</si>
  <si>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</si>
  <si>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</si>
  <si>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</si>
  <si>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</si>
  <si>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</si>
  <si>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</si>
  <si>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</si>
  <si>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</si>
  <si>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</si>
  <si>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</si>
  <si>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</si>
  <si>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</si>
  <si>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</si>
  <si>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</si>
  <si>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</si>
  <si>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</si>
  <si>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</si>
  <si>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</si>
  <si>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</si>
  <si>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</si>
  <si>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</si>
  <si>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</si>
  <si>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</si>
  <si>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</si>
  <si>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</si>
  <si>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</si>
  <si>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</si>
  <si>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</si>
  <si>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</si>
  <si>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</si>
  <si>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</si>
  <si>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</si>
  <si>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</si>
  <si>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</si>
  <si>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</si>
  <si>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</si>
  <si>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</si>
  <si>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</si>
  <si>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</si>
  <si>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</si>
  <si>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</si>
  <si>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</si>
  <si>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</si>
  <si>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</si>
  <si>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</si>
  <si>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</si>
  <si>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</si>
  <si>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</si>
  <si>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</si>
  <si>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</si>
  <si>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</si>
  <si>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</si>
  <si>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</si>
  <si>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</si>
  <si>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</si>
  <si>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</si>
  <si>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</si>
  <si>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</si>
  <si>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</si>
  <si>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</si>
  <si>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</si>
  <si>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</si>
  <si>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</si>
  <si>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</si>
  <si>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</si>
  <si>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</si>
  <si>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</si>
  <si>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</si>
  <si>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</si>
  <si>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</si>
  <si>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</si>
  <si>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</si>
  <si>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</si>
  <si>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</si>
  <si>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</si>
  <si>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</si>
  <si>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</si>
  <si>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</si>
  <si>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</si>
  <si>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</si>
  <si>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</si>
  <si>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</si>
  <si>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</si>
  <si>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</si>
  <si>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</si>
  <si>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</si>
  <si>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</si>
  <si>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</si>
  <si>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</si>
  <si>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</si>
  <si>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</si>
  <si>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</si>
  <si>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</si>
  <si>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</si>
  <si>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</si>
  <si>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</si>
  <si>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</si>
  <si>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</si>
  <si>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</si>
  <si>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</si>
  <si>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</si>
  <si>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</si>
  <si>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</si>
  <si>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</si>
  <si>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</si>
  <si>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</si>
  <si>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</si>
  <si>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</si>
  <si>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</si>
  <si>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</si>
  <si>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</si>
  <si>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</si>
  <si>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</si>
  <si>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</si>
  <si>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</si>
  <si>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</si>
  <si>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</si>
  <si>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</si>
  <si>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</si>
  <si>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</si>
  <si>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</si>
  <si>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</si>
  <si>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</si>
  <si>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</si>
  <si>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</si>
  <si>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</si>
  <si>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</si>
  <si>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</si>
  <si>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</si>
  <si>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</si>
  <si>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</si>
  <si>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</si>
  <si>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</si>
  <si>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</si>
  <si>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</si>
  <si>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</si>
  <si>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</si>
  <si>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</si>
  <si>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</si>
  <si>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</si>
  <si>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</si>
  <si>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</si>
  <si>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</si>
  <si>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</si>
  <si>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</si>
  <si>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</si>
  <si>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</si>
  <si>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</si>
  <si>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</si>
  <si>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</si>
  <si>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</si>
  <si>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</si>
  <si>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</si>
  <si>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</si>
  <si>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</si>
  <si>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</si>
  <si>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</si>
  <si>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</si>
  <si>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</si>
  <si>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</si>
  <si>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</si>
  <si>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</si>
  <si>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</si>
  <si>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</si>
  <si>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</si>
  <si>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</si>
  <si>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</si>
  <si>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</si>
  <si>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</si>
  <si>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</si>
  <si>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</si>
  <si>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</si>
  <si>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</si>
  <si>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</si>
  <si>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</si>
  <si>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</si>
  <si>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</si>
  <si>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</si>
  <si>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</si>
  <si>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</si>
  <si>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</si>
  <si>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</si>
  <si>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</si>
  <si>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</si>
  <si>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</si>
  <si>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</si>
  <si>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</si>
  <si>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</si>
  <si>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</si>
  <si>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</si>
  <si>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</si>
  <si>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</si>
  <si>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</si>
  <si>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</si>
  <si>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</si>
  <si>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</si>
  <si>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</si>
  <si>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</si>
  <si>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</si>
  <si>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</si>
  <si>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</si>
  <si>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</si>
  <si>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</si>
  <si>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</si>
  <si>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</si>
  <si>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</si>
  <si>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</si>
  <si>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</si>
  <si>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</si>
  <si>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</si>
  <si>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</si>
  <si>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</si>
  <si>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</si>
  <si>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</si>
  <si>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</si>
  <si>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</si>
  <si>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</si>
  <si>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</si>
  <si>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</si>
  <si>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</si>
  <si>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</si>
  <si>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</si>
  <si>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</si>
  <si>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</si>
  <si>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</si>
  <si>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</si>
  <si>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</si>
  <si>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</si>
  <si>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</si>
  <si>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</si>
  <si>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</si>
  <si>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</si>
  <si>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</si>
  <si>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</si>
  <si>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</si>
  <si>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</si>
  <si>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</si>
  <si>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</si>
  <si>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</si>
  <si>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</si>
  <si>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</si>
  <si>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</si>
  <si>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</si>
  <si>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</si>
  <si>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</si>
  <si>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</si>
  <si>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</si>
  <si>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</si>
  <si>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</si>
  <si>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</si>
  <si>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</si>
  <si>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</si>
  <si>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</si>
  <si>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</si>
  <si>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</si>
  <si>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</si>
  <si>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</si>
  <si>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</si>
  <si>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</si>
  <si>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</si>
  <si>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</si>
  <si>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</si>
  <si>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</si>
  <si>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</si>
  <si>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</si>
  <si>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</si>
  <si>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</si>
  <si>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</si>
  <si>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</si>
  <si>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</si>
  <si>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</si>
  <si>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</si>
  <si>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</si>
  <si>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</si>
  <si>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</si>
  <si>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</si>
  <si>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</si>
  <si>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</si>
  <si>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</si>
  <si>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</si>
  <si>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</si>
  <si>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</si>
  <si>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</si>
  <si>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</si>
  <si>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</si>
  <si>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</si>
  <si>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</si>
  <si>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</si>
  <si>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</si>
  <si>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</si>
  <si>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</si>
  <si>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</si>
  <si>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</si>
  <si>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</si>
  <si>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</si>
  <si>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</si>
  <si>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</si>
  <si>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</si>
  <si>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</si>
  <si>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</si>
  <si>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</si>
  <si>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</si>
  <si>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</si>
  <si>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</si>
  <si>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</si>
  <si>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</si>
  <si>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</si>
  <si>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</si>
  <si>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</si>
  <si>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</si>
  <si>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</si>
  <si>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</si>
  <si>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</si>
  <si>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</si>
  <si>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</si>
  <si>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</si>
  <si>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</si>
  <si>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</si>
  <si>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</si>
  <si>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</si>
  <si>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</si>
  <si>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</si>
  <si>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</si>
  <si>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</si>
  <si>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</si>
  <si>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</si>
  <si>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</si>
  <si>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</si>
  <si>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</si>
  <si>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</si>
  <si>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</si>
  <si>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</si>
  <si>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</si>
  <si>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</si>
  <si>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</si>
  <si>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</si>
  <si>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</si>
  <si>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</si>
  <si>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</si>
  <si>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</si>
  <si>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</si>
  <si>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</si>
  <si>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</si>
  <si>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</si>
  <si>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</si>
  <si>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</si>
  <si>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</si>
  <si>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</si>
  <si>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</si>
  <si>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</si>
  <si>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</si>
  <si>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</si>
  <si>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</si>
  <si>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</si>
  <si>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</si>
  <si>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</si>
  <si>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</si>
  <si>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</si>
  <si>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</si>
  <si>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</si>
  <si>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</si>
  <si>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</si>
  <si>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</si>
  <si>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</si>
  <si>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</si>
  <si>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</si>
  <si>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</si>
  <si>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</si>
  <si>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</si>
  <si>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</si>
  <si>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</si>
  <si>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</si>
  <si>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</si>
  <si>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</si>
  <si>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</si>
  <si>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</si>
  <si>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</si>
  <si>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</si>
  <si>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</si>
  <si>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</si>
  <si>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</si>
  <si>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</si>
  <si>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</si>
  <si>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</si>
  <si>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</si>
  <si>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</si>
  <si>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</si>
  <si>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</si>
  <si>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</si>
  <si>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</si>
  <si>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</si>
  <si>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</si>
  <si>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</si>
  <si>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</si>
  <si>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</si>
  <si>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</si>
  <si>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</si>
  <si>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</si>
  <si>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</si>
  <si>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</si>
  <si>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</si>
  <si>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</si>
  <si>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</si>
  <si>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</si>
  <si>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</si>
  <si>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</si>
  <si>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</si>
  <si>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</si>
  <si>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</si>
  <si>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</si>
  <si>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</si>
  <si>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</si>
  <si>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</si>
  <si>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</si>
  <si>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</si>
  <si>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</si>
  <si>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</si>
  <si>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</si>
  <si>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</si>
  <si>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</si>
  <si>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</si>
  <si>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</si>
  <si>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</si>
  <si>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</si>
  <si>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</si>
  <si>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</si>
  <si>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</si>
  <si>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</si>
  <si>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</si>
  <si>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</si>
  <si>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</si>
  <si>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</si>
  <si>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</si>
  <si>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</si>
  <si>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</si>
  <si>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</si>
  <si>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</si>
  <si>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</si>
  <si>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</si>
  <si>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</si>
  <si>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</si>
  <si>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</si>
  <si>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</si>
  <si>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</si>
  <si>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</si>
  <si>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</si>
  <si>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</si>
  <si>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</si>
  <si>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</si>
  <si>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</si>
  <si>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</si>
  <si>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</si>
  <si>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</si>
  <si>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</si>
  <si>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</si>
  <si>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</si>
  <si>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</si>
  <si>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</si>
  <si>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</si>
  <si>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</si>
  <si>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</si>
  <si>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</si>
  <si>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</si>
  <si>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</si>
  <si>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</si>
  <si>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</si>
  <si>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</si>
  <si>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</si>
  <si>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</si>
  <si>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</si>
  <si>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</si>
  <si>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</si>
  <si>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</si>
  <si>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</si>
  <si>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</si>
  <si>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</si>
  <si>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</si>
  <si>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</si>
  <si>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</si>
  <si>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</si>
  <si>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</si>
  <si>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</si>
  <si>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</si>
  <si>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</si>
  <si>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</si>
  <si>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</si>
  <si>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</si>
  <si>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</si>
  <si>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</si>
  <si>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</si>
  <si>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</si>
  <si>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</si>
  <si>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</si>
  <si>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</si>
  <si>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</si>
  <si>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</si>
  <si>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</si>
  <si>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</si>
  <si>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</si>
  <si>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</si>
  <si>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</si>
  <si>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</si>
  <si>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</si>
  <si>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</si>
  <si>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</si>
  <si>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</si>
  <si>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</si>
  <si>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</si>
  <si>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</si>
  <si>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</si>
  <si>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</si>
  <si>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</si>
  <si>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</si>
  <si>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</si>
  <si>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</si>
  <si>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</si>
  <si>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</si>
  <si>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</si>
  <si>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</si>
  <si>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</si>
  <si>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</si>
  <si>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</si>
  <si>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</si>
  <si>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</si>
  <si>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</si>
  <si>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</si>
  <si>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</si>
  <si>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</si>
  <si>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</si>
  <si>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</si>
  <si>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</si>
  <si>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</si>
  <si>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</si>
  <si>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</si>
  <si>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</si>
  <si>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</si>
  <si>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</si>
  <si>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</si>
  <si>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</si>
  <si>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</si>
  <si>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</si>
  <si>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</si>
  <si>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</si>
  <si>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</si>
  <si>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</si>
  <si>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</si>
  <si>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</si>
  <si>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</si>
  <si>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</si>
  <si>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</si>
  <si>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</si>
  <si>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</si>
  <si>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</si>
  <si>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</si>
  <si>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</si>
  <si>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</si>
  <si>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</si>
  <si>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</si>
  <si>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</si>
  <si>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</si>
  <si>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</si>
  <si>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</si>
  <si>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</si>
  <si>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</si>
  <si>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</si>
  <si>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</si>
  <si>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</si>
  <si>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</si>
  <si>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</si>
  <si>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</si>
  <si>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</si>
  <si>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</si>
  <si>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</si>
  <si>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</si>
  <si>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</si>
  <si>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</si>
  <si>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</si>
  <si>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</si>
  <si>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</si>
  <si>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</si>
  <si>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</si>
  <si>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</si>
  <si>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</si>
  <si>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</si>
  <si>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</si>
  <si>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</si>
  <si>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</si>
  <si>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</si>
  <si>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</si>
  <si>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</si>
  <si>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</si>
  <si>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</si>
  <si>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</si>
  <si>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</si>
  <si>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</si>
  <si>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</si>
  <si>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</si>
  <si>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</si>
  <si>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</si>
  <si>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</si>
  <si>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</si>
  <si>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</si>
  <si>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</si>
  <si>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</si>
  <si>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</si>
  <si>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</si>
  <si>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</si>
  <si>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</si>
  <si>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</si>
  <si>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</si>
  <si>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</si>
  <si>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</si>
  <si>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</si>
  <si>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</si>
  <si>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</si>
  <si>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</si>
  <si>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</si>
  <si>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</si>
  <si>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</si>
  <si>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</si>
  <si>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</si>
  <si>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</si>
  <si>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</si>
  <si>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</si>
  <si>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</si>
  <si>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</si>
  <si>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</si>
  <si>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</si>
  <si>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</si>
  <si>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</si>
  <si>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</si>
  <si>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</si>
  <si>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</si>
  <si>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</si>
  <si>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</si>
  <si>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</si>
  <si>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</si>
  <si>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</si>
  <si>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</si>
  <si>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</si>
  <si>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</si>
  <si>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</si>
  <si>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</si>
  <si>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</si>
  <si>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</si>
  <si>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</si>
  <si>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</si>
  <si>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</si>
  <si>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</si>
  <si>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</si>
  <si>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</si>
  <si>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</si>
  <si>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</si>
  <si>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</si>
  <si>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</si>
  <si>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</si>
  <si>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</si>
  <si>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</si>
  <si>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</si>
  <si>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</si>
  <si>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</si>
  <si>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</si>
  <si>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</si>
  <si>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</si>
  <si>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</si>
  <si>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</si>
  <si>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</si>
  <si>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</si>
  <si>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</si>
  <si>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</si>
  <si>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</si>
  <si>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</si>
  <si>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</si>
  <si>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</si>
  <si>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</si>
  <si>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</si>
  <si>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</si>
  <si>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</si>
  <si>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</si>
  <si>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</si>
  <si>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</si>
  <si>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</si>
  <si>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</si>
  <si>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</si>
  <si>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</si>
  <si>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</si>
  <si>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</si>
  <si>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</si>
  <si>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</si>
  <si>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</si>
  <si>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</si>
  <si>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</si>
  <si>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</si>
  <si>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</si>
  <si>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</si>
  <si>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</si>
  <si>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</si>
  <si>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</si>
  <si>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</si>
  <si>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</si>
  <si>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</si>
  <si>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</si>
  <si>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</si>
  <si>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</si>
  <si>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</si>
  <si>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</si>
  <si>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</si>
  <si>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</si>
  <si>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</si>
  <si>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</si>
  <si>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</si>
  <si>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</si>
  <si>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</si>
  <si>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</si>
  <si>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</si>
  <si>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</si>
  <si>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</si>
  <si>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</si>
  <si>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</si>
  <si>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</si>
  <si>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</si>
  <si>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</si>
  <si>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</si>
  <si>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</si>
  <si>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</si>
  <si>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</si>
  <si>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</si>
  <si>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</si>
  <si>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</si>
  <si>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</si>
  <si>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</si>
  <si>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</si>
  <si>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</si>
  <si>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</si>
  <si>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</si>
  <si>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</si>
  <si>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</si>
  <si>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</si>
  <si>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</si>
  <si>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</si>
  <si>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</si>
  <si>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</si>
  <si>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</si>
  <si>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</si>
  <si>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</si>
  <si>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</si>
  <si>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</si>
  <si>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</si>
  <si>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</si>
  <si>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</si>
  <si>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</si>
  <si>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</si>
  <si>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</si>
  <si>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</si>
  <si>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</si>
  <si>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</si>
  <si>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</si>
  <si>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</si>
  <si>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</si>
  <si>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</si>
  <si>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</si>
  <si>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</si>
  <si>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</si>
  <si>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</si>
  <si>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</si>
  <si>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</si>
  <si>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</si>
  <si>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</si>
  <si>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</si>
  <si>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</si>
  <si>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</si>
  <si>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</si>
  <si>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</si>
  <si>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</si>
  <si>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</si>
  <si>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</si>
  <si>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</si>
  <si>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</si>
  <si>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</si>
  <si>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</si>
  <si>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</si>
  <si>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</si>
  <si>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</si>
  <si>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</si>
  <si>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</si>
  <si>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</si>
  <si>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</si>
  <si>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</si>
  <si>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</si>
  <si>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</si>
  <si>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</si>
  <si>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</si>
  <si>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</si>
  <si>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</si>
  <si>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</si>
  <si>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</si>
  <si>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</si>
  <si>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</si>
  <si>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</si>
  <si>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</si>
  <si>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</si>
  <si>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</si>
  <si>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</si>
  <si>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</si>
  <si>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</si>
  <si>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</si>
  <si>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</si>
  <si>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</si>
  <si>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</si>
  <si>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</si>
  <si>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</si>
  <si>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</si>
  <si>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</si>
  <si>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</si>
  <si>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</si>
  <si>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</si>
  <si>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</si>
  <si>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</si>
  <si>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</si>
  <si>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</si>
  <si>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</si>
  <si>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</si>
  <si>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</si>
  <si>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</si>
  <si>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</si>
  <si>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</si>
  <si>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</si>
  <si>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</si>
  <si>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</si>
  <si>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</si>
  <si>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</si>
  <si>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</si>
  <si>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</si>
  <si>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</si>
  <si>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</si>
  <si>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</si>
  <si>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</si>
  <si>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</si>
  <si>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</si>
  <si>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</si>
  <si>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</si>
  <si>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</si>
  <si>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</si>
  <si>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</si>
  <si>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</si>
  <si>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</si>
  <si>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</si>
  <si>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</si>
  <si>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</si>
  <si>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</si>
  <si>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</si>
  <si>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</si>
  <si>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</si>
  <si>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</si>
  <si>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</si>
  <si>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</si>
  <si>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</si>
  <si>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</si>
  <si>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</si>
  <si>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</si>
  <si>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</si>
  <si>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</si>
  <si>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</si>
  <si>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</si>
  <si>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</si>
  <si>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</si>
  <si>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</si>
  <si>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</si>
  <si>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</si>
  <si>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</si>
  <si>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</si>
  <si>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</si>
  <si>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</si>
  <si>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</si>
  <si>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</si>
  <si>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</si>
  <si>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</si>
  <si>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</si>
  <si>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</si>
  <si>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</si>
  <si>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</si>
  <si>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</si>
  <si>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</si>
  <si>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</si>
  <si>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</si>
  <si>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</si>
  <si>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</si>
  <si>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</si>
  <si>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</si>
  <si>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</si>
  <si>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</si>
  <si>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</si>
  <si>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</si>
  <si>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</si>
  <si>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</si>
  <si>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</si>
  <si>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</si>
  <si>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</si>
  <si>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</si>
  <si>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</si>
  <si>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</si>
  <si>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</si>
  <si>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</si>
  <si>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</si>
  <si>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</si>
  <si>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</si>
  <si>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</si>
  <si>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</si>
  <si>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</si>
  <si>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</si>
  <si>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</si>
  <si>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</si>
  <si>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</si>
  <si>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</si>
  <si>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</si>
  <si>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</si>
  <si>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</si>
  <si>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</si>
  <si>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</si>
  <si>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</si>
  <si>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</si>
  <si>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</si>
  <si>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</si>
  <si>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</si>
  <si>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</si>
  <si>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</si>
  <si>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</si>
  <si>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</si>
  <si>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</si>
  <si>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</si>
  <si>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</si>
  <si>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</si>
  <si>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</si>
  <si>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</si>
  <si>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</si>
  <si>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</si>
  <si>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</si>
  <si>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</si>
  <si>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</si>
  <si>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</si>
  <si>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</si>
  <si>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</si>
  <si>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</si>
  <si>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</si>
  <si>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</si>
  <si>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</si>
  <si>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</si>
  <si>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</si>
  <si>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</si>
  <si>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</si>
  <si>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</si>
  <si>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</si>
  <si>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</si>
  <si>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</si>
  <si>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</si>
  <si>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</si>
  <si>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</si>
  <si>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</si>
  <si>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</si>
  <si>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</si>
  <si>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</si>
  <si>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</si>
  <si>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</si>
  <si>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</si>
  <si>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</si>
  <si>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</si>
  <si>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</si>
  <si>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</si>
  <si>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</si>
  <si>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</si>
  <si>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</si>
  <si>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</si>
  <si>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</si>
  <si>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</si>
  <si>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</si>
  <si>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</si>
  <si>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</si>
  <si>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</si>
  <si>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</si>
  <si>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</si>
  <si>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</si>
  <si>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</si>
  <si>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</si>
  <si>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</si>
  <si>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</si>
  <si>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</si>
  <si>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</si>
  <si>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</si>
  <si>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</si>
  <si>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</si>
  <si>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</si>
  <si>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</si>
  <si>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</si>
  <si>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</si>
  <si>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</si>
  <si>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</si>
  <si>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</si>
  <si>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</si>
  <si>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</si>
  <si>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</si>
  <si>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</si>
  <si>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</si>
  <si>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</si>
  <si>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</si>
  <si>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</si>
  <si>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</si>
  <si>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</si>
  <si>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</si>
  <si>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</si>
  <si>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</si>
  <si>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</si>
  <si>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</si>
  <si>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</si>
  <si>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</si>
  <si>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</si>
  <si>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</si>
  <si>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</si>
  <si>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</si>
  <si>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</si>
  <si>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</si>
  <si>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</si>
  <si>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</si>
  <si>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</si>
  <si>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</si>
  <si>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</si>
  <si>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</si>
  <si>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</si>
  <si>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</si>
  <si>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</si>
  <si>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</si>
  <si>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</si>
  <si>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</si>
  <si>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</si>
  <si>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</si>
  <si>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</si>
  <si>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</si>
  <si>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</si>
  <si>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</si>
  <si>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</si>
  <si>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</si>
  <si>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</si>
  <si>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</si>
  <si>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</si>
  <si>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</si>
  <si>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</si>
  <si>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</si>
  <si>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</si>
  <si>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</si>
  <si>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</si>
  <si>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</si>
  <si>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</si>
  <si>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</si>
  <si>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</si>
  <si>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</si>
  <si>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</si>
  <si>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</si>
  <si>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</si>
  <si>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</si>
  <si>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</si>
  <si>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</si>
  <si>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</si>
  <si>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</si>
  <si>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</si>
  <si>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</si>
  <si>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</si>
  <si>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</si>
  <si>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</si>
  <si>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</si>
  <si>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</si>
  <si>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</si>
  <si>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</si>
  <si>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</si>
  <si>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</si>
  <si>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</si>
  <si>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</si>
  <si>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</si>
  <si>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</si>
  <si>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</si>
  <si>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</si>
  <si>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</si>
  <si>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</si>
  <si>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</si>
  <si>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</si>
  <si>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</si>
  <si>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</si>
  <si>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</si>
  <si>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</si>
  <si>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</si>
  <si>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</si>
  <si>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</si>
  <si>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</si>
  <si>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</si>
  <si>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</si>
  <si>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</si>
  <si>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</si>
  <si>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</si>
  <si>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</si>
  <si>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</si>
  <si>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</si>
  <si>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</si>
  <si>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</si>
  <si>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</si>
  <si>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</si>
  <si>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</si>
  <si>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</si>
  <si>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</si>
  <si>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</si>
  <si>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</si>
  <si>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</si>
  <si>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</si>
  <si>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</si>
  <si>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</si>
  <si>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</si>
  <si>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</si>
  <si>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</si>
  <si>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</si>
  <si>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</si>
  <si>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</si>
  <si>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</si>
  <si>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</si>
  <si>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</si>
  <si>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</si>
  <si>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</si>
  <si>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</si>
  <si>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</si>
  <si>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</si>
  <si>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</si>
  <si>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</si>
  <si>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</si>
  <si>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</si>
  <si>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</si>
  <si>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</si>
  <si>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</si>
  <si>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</si>
  <si>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</si>
  <si>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</si>
  <si>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</si>
  <si>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</si>
  <si>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</si>
  <si>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</si>
  <si>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</si>
  <si>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</si>
  <si>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</si>
  <si>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</si>
  <si>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</si>
  <si>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</si>
  <si>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</si>
  <si>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</si>
  <si>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</si>
  <si>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</si>
  <si>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</si>
  <si>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</si>
  <si>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</si>
  <si>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</si>
  <si>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</si>
  <si>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</si>
  <si>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</si>
  <si>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</si>
  <si>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</si>
  <si>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</si>
  <si>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</si>
  <si>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</si>
  <si>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</si>
  <si>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</si>
  <si>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</si>
  <si>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</si>
  <si>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</si>
  <si>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</si>
  <si>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</si>
  <si>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</si>
  <si>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</si>
  <si>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</si>
  <si>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</si>
  <si>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</si>
  <si>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</si>
  <si>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</si>
  <si>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</si>
  <si>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</si>
  <si>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</si>
  <si>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</si>
  <si>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</si>
  <si>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</si>
  <si>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</si>
  <si>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</si>
  <si>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</si>
  <si>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</si>
  <si>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</si>
  <si>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</si>
  <si>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</si>
  <si>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</si>
  <si>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</si>
  <si>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</si>
  <si>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</si>
  <si>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</si>
  <si>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</si>
  <si>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</si>
  <si>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</si>
  <si>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</si>
  <si>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</si>
  <si>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</si>
  <si>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</si>
  <si>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</si>
  <si>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</si>
  <si>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</si>
  <si>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</si>
  <si>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</si>
  <si>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</si>
  <si>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</si>
  <si>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</si>
  <si>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</si>
  <si>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</si>
  <si>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</si>
  <si>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</si>
  <si>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</si>
  <si>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</si>
  <si>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</si>
  <si>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</si>
  <si>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</si>
  <si>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</si>
  <si>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</si>
  <si>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</si>
  <si>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</si>
  <si>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</si>
  <si>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</si>
  <si>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</si>
  <si>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</si>
  <si>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</si>
  <si>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</si>
  <si>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</si>
  <si>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</si>
  <si>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</si>
  <si>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</si>
  <si>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</si>
  <si>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</si>
  <si>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</si>
  <si>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</si>
  <si>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</si>
  <si>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</si>
  <si>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</si>
  <si>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</si>
  <si>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</si>
  <si>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</si>
  <si>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</si>
  <si>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</si>
  <si>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</si>
  <si>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</si>
  <si>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</si>
  <si>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</si>
  <si>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</si>
  <si>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</si>
  <si>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</si>
  <si>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</si>
  <si>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</si>
  <si>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</si>
  <si>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</si>
  <si>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</si>
  <si>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</si>
  <si>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</si>
  <si>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</si>
  <si>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</si>
  <si>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</si>
  <si>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</si>
  <si>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</si>
  <si>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</si>
  <si>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</si>
  <si>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</si>
  <si>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</si>
  <si>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</si>
  <si>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</si>
  <si>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</si>
  <si>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</si>
  <si>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</si>
  <si>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</si>
  <si>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</si>
  <si>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</si>
  <si>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</si>
  <si>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</si>
  <si>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</si>
  <si>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</si>
  <si>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</si>
  <si>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</si>
  <si>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</si>
  <si>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</si>
  <si>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</si>
  <si>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</si>
  <si>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</si>
  <si>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</si>
  <si>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</si>
  <si>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</si>
  <si>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</si>
  <si>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</si>
  <si>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</si>
  <si>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</si>
  <si>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</si>
  <si>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</si>
  <si>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</si>
  <si>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</si>
  <si>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</si>
  <si>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</si>
  <si>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</si>
  <si>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</si>
  <si>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</si>
  <si>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</si>
  <si>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</si>
  <si>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</si>
  <si>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</si>
  <si>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</si>
  <si>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</si>
  <si>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</si>
  <si>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</si>
  <si>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</si>
  <si>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</si>
  <si>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</si>
  <si>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</si>
  <si>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</si>
  <si>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</si>
  <si>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</si>
  <si>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</si>
  <si>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</si>
  <si>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</si>
  <si>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</si>
  <si>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</si>
  <si>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</si>
  <si>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</si>
  <si>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</si>
  <si>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</si>
  <si>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</si>
  <si>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</si>
  <si>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</si>
  <si>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</si>
  <si>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</si>
  <si>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</si>
  <si>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</si>
  <si>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</si>
  <si>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</si>
  <si>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</si>
  <si>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</si>
  <si>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</si>
  <si>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</si>
  <si>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</si>
  <si>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</si>
  <si>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</si>
  <si>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</si>
  <si>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</si>
  <si>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</si>
  <si>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</si>
  <si>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</si>
  <si>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</si>
  <si>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</si>
  <si>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</si>
  <si>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</si>
  <si>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</si>
  <si>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</si>
  <si>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</si>
  <si>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</si>
  <si>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</si>
  <si>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</si>
  <si>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</si>
  <si>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</si>
  <si>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</si>
  <si>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</si>
  <si>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</si>
  <si>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</si>
  <si>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</si>
  <si>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</si>
  <si>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</si>
  <si>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</si>
  <si>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</si>
  <si>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</si>
  <si>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</si>
  <si>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</si>
  <si>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</si>
  <si>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</si>
  <si>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</si>
  <si>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</si>
  <si>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</si>
  <si>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</si>
  <si>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</si>
  <si>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</si>
  <si>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</si>
  <si>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</si>
  <si>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</si>
  <si>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</si>
  <si>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</si>
  <si>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</si>
  <si>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</si>
  <si>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</si>
  <si>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</si>
  <si>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</si>
  <si>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</si>
  <si>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</si>
  <si>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</si>
  <si>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</si>
  <si>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</si>
  <si>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</si>
  <si>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</si>
  <si>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</si>
  <si>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</si>
  <si>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</si>
  <si>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</si>
  <si>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</si>
  <si>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</si>
  <si>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</si>
  <si>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</si>
  <si>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</si>
  <si>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</si>
  <si>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</si>
  <si>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</si>
  <si>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</si>
  <si>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</si>
  <si>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</si>
  <si>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</si>
  <si>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</si>
  <si>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</si>
  <si>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</si>
  <si>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</si>
  <si>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</si>
  <si>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</si>
  <si>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</si>
  <si>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</si>
  <si>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</si>
  <si>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</si>
  <si>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</si>
  <si>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</si>
  <si>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</si>
  <si>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</si>
  <si>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</si>
  <si>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</si>
  <si>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</si>
  <si>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</si>
  <si>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</si>
  <si>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</si>
  <si>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</si>
  <si>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</si>
  <si>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</si>
  <si>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</si>
  <si>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</si>
  <si>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</si>
  <si>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</si>
  <si>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</si>
  <si>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</si>
  <si>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</si>
  <si>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</si>
  <si>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</si>
  <si>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</si>
  <si>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</si>
  <si>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</si>
  <si>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</si>
  <si>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</si>
  <si>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</si>
  <si>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</si>
  <si>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</si>
  <si>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</si>
  <si>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</si>
  <si>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</si>
  <si>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</si>
  <si>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</si>
  <si>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</si>
  <si>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</si>
  <si>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</si>
  <si>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</si>
  <si>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</si>
  <si>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</si>
  <si>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</si>
  <si>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</si>
  <si>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</si>
  <si>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</si>
  <si>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</si>
  <si>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</si>
  <si>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</si>
  <si>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</si>
  <si>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</si>
  <si>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</si>
  <si>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</si>
  <si>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</si>
  <si>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</si>
  <si>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</si>
  <si>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</si>
  <si>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</si>
  <si>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</si>
  <si>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</si>
  <si>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</si>
  <si>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</si>
  <si>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</si>
  <si>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</si>
  <si>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</si>
  <si>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</si>
  <si>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</si>
  <si>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</si>
  <si>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</si>
  <si>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</si>
  <si>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</si>
  <si>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</si>
  <si>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</si>
  <si>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</si>
  <si>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</si>
  <si>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</si>
  <si>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</si>
  <si>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</si>
  <si>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</si>
  <si>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</si>
  <si>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</si>
  <si>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</si>
  <si>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</si>
  <si>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</si>
  <si>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</si>
  <si>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</si>
  <si>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</si>
  <si>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</si>
  <si>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</si>
  <si>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</si>
  <si>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</si>
  <si>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</si>
  <si>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</si>
  <si>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</si>
  <si>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</si>
  <si>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</si>
  <si>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</si>
  <si>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</si>
  <si>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</si>
  <si>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</si>
  <si>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</si>
  <si>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</si>
  <si>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</si>
  <si>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</si>
  <si>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</si>
  <si>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</si>
  <si>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</si>
  <si>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</si>
  <si>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</si>
  <si>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</si>
  <si>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</si>
  <si>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</si>
  <si>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</si>
  <si>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</si>
  <si>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</si>
  <si>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</si>
  <si>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</si>
  <si>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</si>
  <si>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</si>
  <si>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</si>
  <si>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</si>
  <si>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</si>
  <si>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</si>
  <si>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</si>
  <si>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</si>
  <si>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</si>
  <si>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</si>
  <si>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</si>
  <si>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</si>
  <si>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</si>
  <si>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</si>
  <si>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</si>
  <si>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</si>
  <si>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</si>
  <si>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</si>
  <si>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</si>
  <si>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</si>
  <si>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</si>
  <si>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</si>
  <si>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</si>
  <si>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</si>
  <si>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</si>
  <si>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</si>
  <si>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</si>
  <si>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</si>
  <si>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</si>
  <si>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</si>
  <si>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</si>
  <si>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</si>
  <si>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</si>
  <si>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</si>
  <si>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</si>
  <si>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</si>
  <si>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</si>
  <si>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</si>
  <si>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</si>
  <si>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</si>
  <si>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</si>
  <si>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</si>
  <si>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</si>
  <si>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</si>
  <si>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</si>
  <si>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</si>
  <si>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</si>
  <si>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</si>
  <si>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</si>
  <si>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</si>
  <si>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</si>
  <si>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</si>
  <si>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</si>
  <si>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</si>
  <si>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</si>
  <si>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</si>
  <si>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</si>
  <si>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</si>
  <si>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</si>
  <si>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</si>
  <si>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</si>
  <si>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</si>
  <si>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</si>
  <si>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</si>
  <si>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</si>
  <si>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</si>
  <si>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</si>
  <si>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</si>
  <si>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</si>
  <si>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</si>
  <si>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</si>
  <si>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</si>
  <si>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</si>
  <si>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</si>
  <si>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</si>
  <si>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</si>
  <si>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</si>
  <si>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</si>
  <si>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</si>
  <si>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</si>
  <si>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</si>
  <si>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</si>
  <si>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</si>
  <si>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</si>
  <si>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</si>
  <si>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</si>
  <si>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</si>
  <si>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</si>
  <si>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</si>
  <si>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</si>
  <si>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</si>
  <si>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</si>
  <si>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</si>
  <si>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</si>
  <si>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</si>
  <si>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</si>
  <si>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</si>
  <si>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</si>
  <si>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</si>
  <si>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</si>
  <si>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</si>
  <si>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</si>
  <si>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</si>
  <si>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</si>
  <si>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</si>
  <si>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</si>
  <si>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</si>
  <si>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</si>
  <si>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</si>
  <si>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</si>
  <si>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</si>
  <si>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</si>
  <si>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</si>
  <si>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</si>
  <si>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</si>
  <si>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</si>
  <si>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</si>
  <si>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</si>
  <si>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</si>
  <si>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</si>
  <si>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</si>
  <si>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</si>
  <si>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</si>
  <si>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</si>
  <si>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</si>
  <si>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</si>
  <si>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</si>
  <si>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</si>
  <si>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</si>
  <si>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</si>
  <si>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</si>
  <si>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</si>
  <si>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</si>
  <si>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</si>
  <si>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</si>
  <si>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</si>
  <si>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</si>
  <si>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</si>
  <si>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</si>
  <si>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</si>
  <si>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</si>
  <si>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</si>
  <si>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</si>
  <si>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</si>
  <si>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</si>
  <si>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</si>
  <si>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</si>
  <si>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</si>
  <si>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</si>
  <si>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</si>
  <si>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</si>
  <si>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</si>
  <si>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</si>
  <si>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</si>
  <si>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</si>
  <si>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</si>
  <si>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</si>
  <si>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</si>
  <si>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</si>
  <si>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</si>
  <si>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</si>
  <si>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</si>
  <si>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</si>
  <si>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</si>
  <si>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</si>
  <si>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</si>
  <si>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</si>
  <si>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</si>
  <si>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</si>
  <si>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</si>
  <si>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</si>
  <si>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</si>
  <si>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</si>
  <si>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</si>
  <si>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</si>
  <si>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</si>
  <si>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</si>
  <si>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</si>
  <si>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</si>
  <si>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</si>
  <si>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</si>
  <si>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</si>
  <si>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</si>
  <si>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</si>
  <si>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</si>
  <si>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</si>
  <si>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</si>
  <si>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</si>
  <si>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</si>
  <si>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</si>
  <si>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</si>
  <si>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</si>
  <si>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</si>
  <si>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</si>
  <si>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</si>
  <si>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</si>
  <si>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</si>
  <si>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</si>
  <si>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</si>
  <si>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</si>
  <si>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</si>
  <si>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</si>
  <si>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</si>
  <si>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</si>
  <si>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</si>
  <si>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</si>
  <si>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</si>
  <si>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</si>
  <si>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</si>
  <si>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</si>
  <si>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</si>
  <si>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</si>
  <si>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</si>
  <si>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</si>
  <si>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</si>
  <si>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</si>
  <si>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</si>
  <si>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</si>
  <si>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</si>
  <si>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</si>
  <si>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</si>
  <si>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</si>
  <si>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</si>
  <si>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</si>
  <si>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</si>
  <si>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</si>
  <si>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</si>
  <si>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</si>
  <si>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</si>
  <si>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</si>
  <si>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</si>
  <si>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</si>
  <si>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</si>
  <si>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</si>
  <si>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</si>
  <si>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</si>
  <si>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</si>
  <si>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</si>
  <si>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</si>
  <si>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</si>
  <si>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</si>
  <si>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</si>
  <si>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</si>
  <si>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</si>
  <si>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</si>
  <si>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</si>
  <si>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</si>
  <si>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</si>
  <si>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</si>
  <si>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</si>
  <si>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</si>
  <si>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</si>
  <si>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</si>
  <si>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</si>
  <si>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</si>
  <si>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</si>
  <si>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</si>
  <si>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</si>
  <si>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</si>
  <si>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</si>
  <si>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</si>
  <si>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</si>
  <si>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</si>
  <si>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</si>
  <si>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</si>
  <si>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</si>
  <si>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</si>
  <si>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</si>
  <si>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</si>
  <si>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</si>
  <si>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</si>
  <si>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</si>
  <si>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</si>
  <si>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</si>
  <si>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</si>
  <si>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</si>
  <si>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</si>
  <si>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</si>
  <si>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</si>
  <si>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</si>
  <si>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</si>
  <si>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</si>
  <si>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</si>
  <si>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</si>
  <si>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</si>
  <si>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</si>
  <si>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</si>
  <si>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</si>
  <si>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</si>
  <si>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</si>
  <si>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</si>
  <si>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</si>
  <si>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</si>
  <si>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</si>
  <si>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</si>
  <si>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</si>
  <si>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</si>
  <si>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</si>
  <si>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</si>
  <si>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</si>
  <si>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</si>
  <si>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</si>
  <si>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</si>
  <si>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</si>
  <si>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</si>
  <si>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</si>
  <si>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</si>
  <si>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</si>
  <si>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</si>
  <si>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</si>
  <si>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</si>
  <si>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</si>
  <si>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</si>
  <si>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</si>
  <si>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</si>
  <si>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</si>
  <si>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</si>
  <si>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</si>
  <si>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</si>
  <si>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</si>
  <si>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</si>
  <si>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</si>
  <si>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</si>
  <si>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</si>
  <si>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</si>
  <si>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</si>
  <si>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</si>
  <si>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</si>
  <si>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</si>
  <si>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</si>
  <si>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</si>
  <si>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</si>
  <si>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</si>
  <si>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</si>
  <si>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</si>
  <si>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</si>
  <si>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</si>
  <si>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</si>
  <si>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</si>
  <si>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</si>
  <si>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</si>
  <si>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</si>
  <si>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</si>
  <si>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</si>
  <si>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</si>
  <si>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</si>
  <si>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</si>
  <si>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</si>
  <si>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</si>
  <si>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</si>
  <si>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</si>
  <si>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</si>
  <si>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</si>
  <si>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</si>
  <si>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</si>
  <si>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</si>
  <si>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</si>
  <si>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</si>
  <si>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</si>
  <si>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</si>
  <si>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</si>
  <si>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</si>
  <si>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</si>
  <si>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</si>
  <si>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</si>
  <si>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</si>
  <si>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</si>
  <si>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</si>
  <si>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</si>
  <si>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</si>
  <si>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</si>
  <si>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</si>
  <si>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</si>
  <si>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</si>
  <si>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</si>
  <si>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</si>
  <si>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</si>
  <si>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</si>
  <si>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</si>
  <si>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</si>
  <si>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</si>
  <si>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</si>
  <si>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</si>
  <si>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</si>
  <si>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</si>
  <si>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</si>
  <si>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</si>
  <si>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</si>
  <si>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</si>
  <si>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</si>
  <si>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</si>
  <si>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</si>
  <si>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</si>
  <si>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</si>
  <si>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</si>
  <si>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</si>
  <si>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</si>
  <si>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</si>
  <si>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</si>
  <si>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</si>
  <si>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</si>
  <si>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</si>
  <si>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</si>
  <si>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</si>
  <si>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</si>
  <si>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</si>
  <si>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</si>
  <si>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</si>
  <si>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</si>
  <si>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</si>
  <si>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</si>
  <si>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</si>
  <si>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</si>
  <si>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</si>
  <si>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</si>
  <si>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</si>
  <si>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</si>
  <si>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</si>
  <si>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</si>
  <si>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</si>
  <si>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</si>
  <si>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</si>
  <si>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</si>
  <si>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</si>
  <si>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</si>
  <si>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</si>
  <si>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</si>
  <si>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</si>
  <si>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</si>
  <si>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</si>
  <si>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</si>
  <si>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</si>
  <si>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</si>
  <si>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</si>
  <si>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</si>
  <si>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</si>
  <si>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</si>
  <si>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</si>
  <si>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</si>
  <si>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</si>
  <si>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</si>
  <si>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</si>
  <si>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</si>
  <si>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</si>
  <si>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</si>
  <si>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</si>
  <si>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</si>
  <si>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</si>
  <si>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</si>
  <si>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</si>
  <si>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</si>
  <si>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</si>
  <si>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</si>
  <si>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</si>
  <si>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</si>
  <si>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</si>
  <si>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</si>
  <si>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</si>
  <si>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</si>
  <si>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</si>
  <si>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</si>
  <si>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</si>
  <si>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</si>
  <si>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</si>
  <si>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</si>
  <si>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</si>
  <si>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</si>
  <si>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</si>
  <si>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</si>
  <si>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</si>
  <si>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</si>
  <si>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</si>
  <si>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</si>
  <si>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</si>
  <si>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</si>
  <si>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</si>
  <si>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</si>
  <si>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</si>
  <si>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</si>
  <si>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</si>
  <si>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</si>
  <si>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</si>
  <si>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</si>
  <si>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</si>
  <si>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</si>
  <si>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</si>
  <si>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</si>
  <si>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</si>
  <si>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</si>
  <si>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</si>
  <si>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</si>
  <si>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</si>
  <si>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</si>
  <si>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</si>
  <si>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</si>
  <si>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</si>
  <si>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</si>
  <si>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</si>
  <si>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</si>
  <si>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</si>
  <si>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</si>
  <si>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</si>
  <si>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</si>
  <si>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</si>
  <si>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</si>
  <si>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</si>
  <si>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</si>
  <si>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</si>
  <si>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</si>
  <si>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</si>
  <si>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</si>
  <si>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</si>
  <si>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</si>
  <si>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</si>
  <si>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</si>
  <si>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</si>
  <si>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</si>
  <si>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</si>
  <si>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</si>
  <si>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</si>
  <si>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</si>
  <si>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</si>
  <si>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</si>
  <si>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</si>
  <si>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</si>
  <si>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</si>
  <si>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</si>
  <si>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</si>
  <si>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</si>
  <si>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</si>
  <si>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</si>
  <si>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</si>
  <si>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</si>
  <si>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</si>
  <si>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</si>
  <si>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</si>
  <si>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</si>
  <si>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</si>
  <si>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</si>
  <si>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</si>
  <si>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</si>
  <si>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</si>
  <si>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</si>
  <si>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</si>
  <si>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</si>
  <si>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</si>
  <si>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</si>
  <si>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</si>
  <si>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</si>
  <si>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</si>
  <si>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</si>
  <si>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</si>
  <si>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</si>
  <si>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</si>
  <si>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</si>
  <si>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</si>
  <si>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</si>
  <si>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</si>
  <si>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</si>
  <si>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</si>
  <si>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</si>
  <si>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</si>
  <si>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</si>
  <si>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</si>
  <si>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</si>
  <si>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</si>
  <si>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</si>
  <si>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</si>
  <si>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</si>
  <si>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</si>
  <si>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</si>
  <si>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</si>
  <si>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</si>
  <si>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</si>
  <si>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</si>
  <si>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</si>
  <si>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</si>
  <si>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</si>
  <si>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</si>
  <si>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</si>
  <si>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</si>
  <si>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</si>
  <si>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</si>
  <si>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</si>
  <si>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</si>
  <si>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</si>
  <si>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</si>
  <si>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</si>
  <si>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</si>
  <si>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</si>
  <si>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</si>
  <si>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</si>
  <si>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</si>
  <si>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</si>
  <si>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</si>
  <si>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</si>
  <si>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</si>
  <si>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</si>
  <si>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</si>
  <si>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</si>
  <si>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</si>
  <si>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</si>
  <si>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</si>
  <si>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</si>
  <si>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</si>
  <si>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</si>
  <si>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</si>
  <si>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</si>
  <si>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</si>
  <si>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</si>
  <si>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</si>
  <si>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</si>
  <si>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</si>
  <si>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</si>
  <si>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</si>
  <si>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</si>
  <si>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</si>
  <si>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</si>
  <si>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</si>
  <si>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</si>
  <si>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</si>
  <si>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</si>
  <si>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</si>
  <si>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</si>
  <si>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</si>
  <si>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</si>
  <si>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</si>
  <si>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</si>
  <si>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</si>
  <si>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</si>
  <si>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</si>
  <si>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</si>
  <si>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</si>
  <si>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</si>
  <si>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</si>
  <si>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</si>
  <si>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</si>
  <si>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</si>
  <si>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</si>
  <si>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</si>
  <si>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</si>
  <si>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</si>
  <si>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</si>
  <si>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</si>
  <si>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</si>
  <si>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</si>
  <si>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</si>
  <si>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</si>
  <si>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</si>
  <si>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</si>
  <si>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</si>
  <si>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</si>
  <si>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</si>
  <si>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</si>
  <si>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</si>
  <si>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</si>
  <si>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</si>
  <si>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</si>
  <si>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</si>
  <si>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</si>
  <si>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</si>
  <si>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</si>
  <si>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</si>
  <si>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</si>
  <si>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</si>
  <si>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</si>
  <si>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</si>
  <si>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</si>
  <si>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</si>
  <si>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</si>
  <si>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</si>
  <si>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</si>
  <si>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</si>
  <si>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</si>
  <si>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</si>
  <si>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</si>
  <si>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</si>
  <si>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</si>
  <si>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</si>
  <si>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</si>
  <si>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</si>
  <si>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</si>
  <si>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</si>
  <si>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</si>
  <si>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</si>
  <si>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</si>
  <si>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</si>
  <si>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</si>
  <si>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</si>
  <si>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</si>
  <si>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</si>
  <si>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</si>
  <si>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</si>
  <si>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</si>
  <si>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</si>
  <si>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</si>
  <si>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</si>
  <si>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</si>
  <si>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</si>
  <si>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</si>
  <si>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</si>
  <si>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</si>
  <si>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</si>
  <si>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</si>
  <si>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</si>
  <si>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</si>
  <si>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</si>
  <si>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</si>
  <si>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</si>
  <si>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</si>
  <si>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</si>
  <si>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</si>
  <si>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</si>
  <si>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</si>
  <si>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</si>
  <si>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</si>
  <si>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</si>
  <si>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</si>
  <si>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</si>
  <si>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</si>
  <si>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</si>
  <si>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</si>
  <si>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</si>
  <si>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</si>
  <si>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</si>
  <si>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</si>
  <si>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</si>
  <si>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</si>
  <si>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</si>
  <si>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</si>
  <si>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</si>
  <si>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</si>
  <si>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</si>
  <si>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</si>
  <si>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</si>
  <si>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</si>
  <si>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</si>
  <si>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</si>
  <si>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</si>
  <si>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</si>
  <si>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</si>
  <si>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</si>
  <si>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</si>
  <si>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</si>
  <si>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</si>
  <si>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</si>
  <si>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</si>
  <si>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</si>
  <si>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</si>
  <si>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</si>
  <si>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</si>
  <si>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</si>
  <si>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</si>
  <si>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</si>
  <si>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</si>
  <si>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</si>
  <si>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</si>
  <si>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</si>
  <si>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</si>
  <si>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</si>
  <si>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</si>
  <si>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</si>
  <si>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</si>
  <si>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</si>
  <si>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</si>
  <si>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</si>
  <si>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</si>
  <si>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</si>
  <si>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</si>
  <si>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</si>
  <si>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</si>
  <si>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</si>
  <si>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</si>
  <si>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</si>
  <si>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</si>
  <si>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</si>
  <si>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</si>
  <si>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</si>
  <si>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</si>
  <si>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</si>
  <si>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</si>
  <si>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</si>
  <si>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</si>
  <si>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</si>
  <si>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</si>
  <si>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</si>
  <si>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</si>
  <si>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</si>
  <si>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</si>
  <si>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</si>
  <si>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</si>
  <si>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</si>
  <si>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</si>
  <si>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</si>
  <si>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</si>
  <si>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</si>
  <si>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</si>
  <si>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</si>
  <si>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</si>
  <si>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</si>
  <si>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</si>
  <si>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</si>
  <si>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</si>
  <si>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</si>
  <si>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</si>
  <si>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</si>
  <si>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</si>
  <si>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</si>
  <si>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</si>
  <si>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</si>
  <si>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</si>
  <si>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</si>
  <si>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</si>
  <si>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</si>
  <si>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</si>
  <si>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</si>
  <si>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</si>
  <si>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</si>
  <si>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</si>
  <si>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</si>
  <si>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</si>
  <si>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</si>
  <si>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</si>
  <si>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</si>
  <si>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</si>
  <si>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</si>
  <si>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</si>
  <si>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</si>
  <si>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</si>
  <si>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</si>
  <si>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</si>
  <si>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</si>
  <si>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</si>
  <si>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</si>
  <si>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</si>
  <si>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</si>
  <si>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</si>
  <si>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</si>
  <si>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</si>
  <si>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</si>
  <si>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</si>
  <si>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</si>
  <si>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</si>
  <si>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</si>
  <si>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</si>
  <si>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</si>
  <si>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</si>
  <si>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</si>
  <si>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</si>
  <si>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</si>
  <si>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</si>
  <si>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</si>
  <si>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</si>
  <si>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</si>
  <si>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</si>
  <si>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</si>
  <si>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</si>
  <si>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</si>
  <si>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</si>
  <si>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</si>
  <si>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</si>
  <si>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</si>
  <si>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</si>
  <si>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</si>
  <si>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</si>
  <si>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</si>
  <si>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</si>
  <si>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</si>
  <si>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</si>
  <si>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</si>
  <si>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</si>
  <si>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</si>
  <si>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</si>
  <si>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</si>
  <si>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</si>
  <si>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</si>
  <si>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</si>
  <si>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</si>
  <si>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</si>
  <si>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</si>
  <si>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</si>
  <si>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</si>
  <si>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</si>
  <si>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</si>
  <si>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</si>
  <si>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</si>
  <si>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</si>
  <si>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</si>
  <si>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</si>
  <si>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</si>
  <si>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</si>
  <si>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</si>
  <si>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</si>
  <si>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</si>
  <si>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</si>
  <si>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</si>
  <si>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</si>
  <si>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</si>
  <si>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</si>
  <si>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</si>
  <si>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</si>
  <si>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</si>
  <si>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</si>
  <si>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</si>
  <si>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</si>
  <si>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</si>
  <si>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</si>
  <si>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</si>
  <si>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</si>
  <si>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</si>
  <si>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</si>
  <si>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</si>
  <si>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</si>
  <si>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</si>
  <si>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</si>
  <si>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</si>
  <si>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</si>
  <si>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</si>
  <si>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</si>
  <si>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</si>
  <si>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</si>
  <si>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</si>
  <si>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</si>
  <si>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</si>
  <si>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</si>
  <si>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</si>
  <si>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</si>
  <si>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</si>
  <si>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</si>
  <si>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</si>
  <si>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</si>
  <si>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</si>
  <si>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</si>
  <si>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</si>
  <si>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</si>
  <si>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</si>
  <si>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</si>
  <si>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</si>
  <si>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</si>
  <si>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</si>
  <si>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</si>
  <si>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</si>
  <si>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</si>
  <si>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</si>
  <si>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</si>
  <si>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</si>
  <si>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</si>
  <si>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</si>
  <si>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</si>
  <si>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</si>
  <si>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</si>
  <si>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</si>
  <si>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</si>
  <si>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</si>
  <si>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</si>
  <si>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</si>
  <si>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</si>
  <si>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</si>
  <si>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</si>
  <si>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</si>
  <si>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</si>
  <si>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</si>
  <si>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</si>
  <si>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</si>
  <si>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</si>
  <si>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</si>
  <si>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</si>
  <si>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</si>
  <si>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</si>
  <si>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</si>
  <si>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</si>
  <si>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</si>
  <si>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</si>
  <si>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</si>
  <si>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</si>
  <si>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</si>
  <si>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</si>
  <si>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</si>
  <si>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</si>
  <si>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</si>
  <si>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</si>
  <si>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</si>
  <si>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</si>
  <si>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</si>
  <si>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</si>
  <si>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</si>
  <si>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</si>
  <si>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</si>
  <si>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</si>
  <si>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</si>
  <si>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</si>
  <si>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</si>
  <si>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</si>
  <si>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</si>
  <si>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</si>
  <si>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</si>
  <si>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</si>
  <si>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</si>
  <si>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</si>
  <si>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</si>
  <si>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</si>
  <si>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</si>
  <si>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</si>
  <si>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</si>
  <si>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</si>
  <si>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</si>
  <si>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</si>
  <si>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</si>
  <si>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</si>
  <si>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</si>
  <si>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</si>
  <si>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</si>
  <si>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</si>
  <si>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</si>
  <si>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</si>
  <si>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</si>
  <si>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</si>
  <si>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</si>
  <si>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</si>
  <si>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</si>
  <si>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</si>
  <si>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</si>
  <si>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</si>
  <si>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</si>
  <si>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</si>
  <si>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</si>
  <si>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</si>
  <si>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</si>
  <si>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</si>
  <si>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</si>
  <si>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</si>
  <si>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</si>
  <si>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</si>
  <si>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</si>
  <si>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</si>
  <si>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</si>
  <si>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</si>
  <si>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</si>
  <si>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</si>
  <si>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</si>
  <si>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</si>
  <si>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</si>
  <si>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</si>
  <si>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</si>
  <si>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</si>
  <si>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</si>
  <si>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</si>
  <si>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</si>
  <si>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</si>
  <si>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</si>
  <si>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</si>
  <si>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</si>
  <si>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</si>
  <si>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</si>
  <si>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</si>
  <si>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</si>
  <si>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</si>
  <si>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</si>
  <si>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</si>
  <si>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</si>
  <si>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</si>
  <si>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</si>
  <si>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</si>
  <si>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</si>
  <si>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</si>
  <si>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</si>
  <si>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</si>
  <si>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</si>
  <si>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</si>
  <si>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</si>
  <si>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</si>
  <si>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</si>
  <si>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</si>
  <si>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</si>
  <si>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</si>
  <si>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</si>
  <si>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</si>
  <si>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</si>
  <si>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</si>
  <si>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</si>
  <si>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</si>
  <si>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</si>
  <si>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</si>
  <si>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</si>
  <si>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</si>
  <si>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</si>
  <si>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</si>
  <si>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</si>
  <si>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</si>
  <si>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</si>
  <si>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</si>
  <si>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</si>
  <si>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</si>
  <si>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</si>
  <si>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</si>
  <si>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</si>
  <si>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</si>
  <si>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</si>
  <si>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</si>
  <si>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</si>
  <si>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</si>
  <si>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</si>
  <si>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</si>
  <si>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</si>
  <si>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</si>
  <si>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</si>
  <si>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</si>
  <si>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</si>
  <si>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</si>
  <si>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</si>
  <si>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</si>
  <si>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</si>
  <si>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</si>
  <si>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</si>
  <si>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</si>
  <si>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</si>
  <si>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</si>
  <si>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</si>
  <si>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</si>
  <si>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</si>
  <si>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</si>
  <si>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</si>
  <si>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</si>
  <si>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</si>
  <si>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</si>
  <si>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</si>
  <si>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</si>
  <si>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</si>
  <si>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</si>
  <si>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</si>
  <si>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</si>
  <si>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</si>
  <si>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</si>
  <si>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</si>
  <si>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</si>
  <si>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</si>
  <si>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</si>
  <si>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</si>
  <si>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</si>
  <si>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</si>
  <si>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</si>
  <si>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</si>
  <si>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</si>
  <si>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</si>
  <si>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</si>
  <si>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</si>
  <si>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</si>
  <si>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</si>
  <si>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</si>
  <si>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</si>
  <si>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</si>
  <si>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</si>
  <si>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</si>
  <si>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</si>
  <si>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</si>
  <si>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</si>
  <si>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</si>
  <si>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</si>
  <si>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</si>
  <si>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</si>
  <si>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</si>
  <si>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</si>
  <si>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</si>
  <si>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</si>
  <si>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</si>
  <si>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</si>
  <si>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</si>
  <si>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</si>
  <si>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</si>
  <si>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</si>
  <si>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</si>
  <si>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</si>
  <si>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</si>
  <si>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</si>
  <si>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</si>
  <si>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</si>
  <si>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</si>
  <si>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</si>
  <si>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</si>
  <si>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</si>
  <si>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</si>
  <si>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</si>
  <si>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</si>
  <si>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</si>
  <si>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</si>
  <si>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</si>
  <si>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</si>
  <si>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</si>
  <si>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</si>
  <si>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</si>
  <si>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</si>
  <si>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</si>
  <si>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</si>
  <si>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</si>
  <si>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</si>
  <si>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</si>
  <si>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</si>
  <si>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</si>
  <si>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</si>
  <si>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</si>
  <si>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</si>
  <si>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</si>
  <si>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</si>
  <si>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</si>
  <si>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</si>
  <si>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</si>
  <si>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</si>
  <si>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</si>
  <si>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</si>
  <si>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</si>
  <si>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</si>
  <si>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</si>
  <si>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</si>
  <si>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</si>
  <si>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</si>
  <si>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</si>
  <si>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</si>
  <si>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</si>
  <si>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</si>
  <si>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</si>
  <si>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</si>
  <si>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</si>
  <si>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</si>
  <si>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</si>
  <si>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</si>
  <si>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</si>
  <si>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</si>
  <si>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</si>
  <si>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</si>
  <si>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</si>
  <si>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</si>
  <si>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</si>
  <si>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</si>
  <si>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</si>
  <si>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</si>
  <si>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</si>
  <si>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</si>
  <si>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</si>
  <si>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</si>
  <si>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</si>
  <si>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</si>
  <si>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</si>
  <si>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</si>
  <si>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</si>
  <si>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</si>
  <si>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</si>
  <si>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</si>
  <si>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</si>
  <si>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</si>
  <si>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</si>
  <si>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</si>
  <si>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</si>
  <si>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</si>
  <si>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</si>
  <si>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</si>
  <si>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</si>
  <si>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</si>
  <si>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</si>
  <si>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</si>
  <si>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</si>
  <si>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</si>
  <si>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</si>
  <si>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</si>
  <si>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</si>
  <si>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</si>
  <si>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</si>
  <si>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</si>
  <si>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</si>
  <si>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</si>
  <si>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</si>
  <si>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</si>
  <si>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</si>
  <si>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</si>
  <si>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</si>
  <si>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</si>
  <si>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</si>
  <si>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</si>
  <si>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</si>
  <si>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</si>
  <si>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</si>
  <si>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</si>
  <si>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</si>
  <si>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</si>
  <si>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</si>
  <si>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</si>
  <si>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</si>
  <si>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</si>
  <si>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</si>
  <si>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</si>
  <si>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</si>
  <si>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</si>
  <si>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</si>
  <si>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</si>
  <si>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</si>
  <si>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</si>
  <si>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</si>
  <si>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</si>
  <si>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</si>
  <si>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</si>
  <si>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</si>
  <si>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</si>
  <si>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</si>
  <si>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</si>
  <si>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</si>
  <si>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</si>
  <si>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</si>
  <si>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</si>
  <si>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</si>
  <si>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</si>
  <si>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</si>
  <si>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</si>
  <si>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</si>
  <si>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</si>
  <si>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</si>
  <si>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</si>
  <si>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</si>
  <si>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</si>
  <si>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</si>
  <si>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</si>
  <si>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</si>
  <si>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</si>
  <si>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</si>
  <si>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</si>
  <si>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</si>
  <si>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</si>
  <si>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</si>
  <si>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</si>
  <si>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</si>
  <si>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</si>
  <si>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</si>
  <si>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</si>
  <si>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</si>
  <si>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</si>
  <si>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</si>
  <si>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</si>
  <si>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</si>
  <si>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</si>
  <si>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</si>
  <si>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</si>
  <si>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</si>
  <si>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</si>
  <si>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</si>
  <si>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</si>
  <si>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</si>
  <si>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</si>
  <si>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</si>
  <si>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</si>
  <si>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</si>
  <si>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</si>
  <si>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</si>
  <si>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</si>
  <si>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</si>
  <si>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</si>
  <si>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</si>
  <si>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</si>
  <si>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</si>
  <si>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</si>
  <si>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</si>
  <si>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</si>
  <si>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</si>
  <si>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</si>
  <si>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</si>
  <si>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</si>
  <si>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</si>
  <si>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</si>
  <si>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</si>
  <si>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</si>
  <si>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</si>
  <si>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</si>
  <si>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</si>
  <si>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</si>
  <si>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</si>
  <si>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</si>
  <si>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</si>
  <si>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</si>
  <si>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</si>
  <si>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</si>
  <si>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</si>
  <si>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</si>
  <si>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</si>
  <si>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</si>
  <si>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</si>
  <si>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</si>
  <si>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</si>
  <si>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</si>
  <si>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</si>
  <si>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</si>
  <si>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</si>
  <si>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</si>
  <si>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</si>
  <si>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</si>
  <si>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</si>
  <si>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</si>
  <si>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</si>
  <si>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</si>
  <si>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</si>
  <si>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</si>
  <si>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</si>
  <si>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</si>
  <si>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</si>
  <si>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</si>
  <si>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</si>
  <si>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</si>
  <si>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</si>
  <si>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</si>
  <si>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</si>
  <si>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</si>
  <si>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</si>
  <si>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</si>
  <si>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</si>
  <si>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</si>
  <si>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</si>
  <si>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</si>
  <si>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</si>
  <si>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</si>
  <si>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</si>
  <si>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</si>
  <si>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</si>
  <si>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</si>
  <si>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</si>
  <si>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</si>
  <si>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</si>
  <si>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</si>
  <si>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</si>
  <si>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</si>
  <si>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</si>
  <si>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</si>
  <si>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</si>
  <si>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</si>
  <si>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</si>
  <si>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</si>
  <si>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</si>
  <si>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</si>
  <si>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</si>
  <si>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</si>
  <si>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</si>
  <si>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</si>
  <si>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</si>
  <si>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</si>
  <si>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</si>
  <si>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</si>
  <si>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</si>
  <si>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</si>
  <si>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</si>
  <si>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</si>
  <si>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</si>
  <si>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</si>
  <si>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</si>
  <si>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</si>
  <si>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</si>
  <si>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</si>
  <si>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</si>
  <si>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</si>
  <si>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</si>
  <si>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</si>
  <si>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</si>
  <si>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</si>
  <si>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</si>
  <si>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</si>
  <si>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</si>
  <si>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</si>
  <si>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</si>
  <si>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</si>
  <si>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</si>
  <si>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</si>
  <si>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</si>
  <si>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</si>
  <si>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</si>
  <si>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</si>
  <si>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</si>
  <si>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</si>
  <si>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</si>
  <si>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</si>
  <si>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</si>
  <si>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</si>
  <si>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</si>
  <si>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</si>
  <si>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</si>
  <si>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</si>
  <si>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</si>
  <si>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</si>
  <si>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</si>
  <si>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</si>
  <si>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</si>
  <si>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</si>
  <si>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</si>
  <si>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</si>
  <si>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</si>
  <si>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</si>
  <si>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</si>
  <si>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</si>
  <si>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</si>
  <si>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</si>
  <si>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</si>
  <si>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</si>
  <si>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</si>
  <si>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</si>
  <si>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</si>
  <si>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</si>
  <si>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</si>
  <si>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</si>
  <si>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</si>
  <si>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</si>
  <si>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</si>
  <si>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</si>
  <si>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</si>
  <si>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</si>
  <si>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</si>
  <si>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</si>
  <si>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</si>
  <si>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</si>
  <si>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</si>
  <si>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</si>
  <si>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</si>
  <si>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</si>
  <si>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</si>
  <si>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</si>
  <si>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</si>
  <si>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</si>
  <si>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</si>
  <si>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</si>
  <si>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</si>
  <si>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</si>
  <si>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</si>
  <si>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</si>
  <si>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</si>
  <si>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</si>
  <si>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</si>
  <si>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</si>
  <si>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</si>
  <si>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</si>
  <si>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</si>
  <si>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</si>
  <si>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</si>
  <si>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</si>
  <si>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</si>
  <si>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</si>
  <si>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</si>
  <si>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</si>
  <si>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</si>
  <si>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</si>
  <si>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</si>
  <si>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</si>
  <si>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</si>
  <si>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</si>
  <si>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</si>
  <si>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</si>
  <si>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</si>
  <si>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</si>
  <si>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</si>
  <si>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</si>
  <si>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</si>
  <si>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</si>
  <si>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</si>
  <si>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</si>
  <si>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</si>
  <si>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</si>
  <si>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</si>
  <si>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</si>
  <si>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</si>
  <si>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</si>
  <si>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</si>
  <si>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</si>
  <si>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</si>
  <si>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</si>
  <si>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</si>
  <si>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</si>
  <si>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</si>
  <si>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</si>
  <si>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</si>
  <si>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</si>
  <si>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</si>
  <si>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</si>
  <si>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</si>
  <si>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</si>
  <si>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</si>
  <si>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</si>
  <si>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</si>
  <si>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</si>
  <si>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</si>
  <si>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</si>
  <si>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</si>
  <si>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</si>
  <si>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</si>
  <si>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</si>
  <si>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</si>
  <si>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</si>
  <si>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</si>
  <si>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</si>
  <si>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</si>
  <si>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</si>
  <si>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</si>
  <si>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</si>
  <si>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</si>
  <si>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</si>
  <si>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</si>
  <si>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</si>
  <si>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</si>
  <si>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</si>
  <si>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</si>
  <si>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</si>
  <si>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</si>
  <si>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</si>
  <si>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</si>
  <si>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</si>
  <si>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</si>
  <si>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</si>
  <si>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</si>
  <si>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</si>
  <si>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</si>
  <si>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</si>
  <si>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</si>
  <si>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</si>
  <si>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</si>
  <si>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</si>
  <si>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</si>
  <si>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</si>
  <si>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</si>
  <si>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</si>
  <si>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</si>
  <si>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</si>
  <si>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</si>
  <si>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</si>
  <si>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</si>
  <si>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</si>
  <si>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</si>
  <si>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</si>
  <si>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</si>
  <si>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</si>
  <si>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</si>
  <si>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</si>
  <si>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</si>
  <si>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</si>
  <si>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</si>
  <si>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</si>
  <si>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</si>
  <si>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</si>
  <si>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</si>
  <si>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</si>
  <si>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</si>
  <si>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</si>
  <si>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</si>
  <si>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</si>
  <si>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</si>
  <si>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</si>
  <si>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</si>
  <si>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</si>
  <si>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</si>
  <si>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</si>
  <si>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</si>
  <si>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</si>
  <si>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</si>
  <si>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</si>
  <si>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</si>
  <si>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</si>
  <si>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</si>
  <si>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</si>
  <si>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</si>
  <si>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</si>
  <si>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</si>
  <si>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</si>
  <si>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</si>
  <si>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</si>
  <si>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</si>
  <si>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</si>
  <si>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</si>
  <si>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</si>
  <si>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</si>
  <si>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</si>
  <si>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</si>
  <si>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</si>
  <si>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</si>
  <si>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</si>
  <si>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</si>
  <si>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</si>
  <si>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</si>
  <si>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</si>
  <si>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</si>
  <si>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</si>
  <si>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</si>
  <si>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</si>
  <si>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</si>
  <si>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</si>
  <si>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</si>
  <si>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</si>
  <si>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</si>
  <si>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</si>
  <si>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</si>
  <si>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</si>
  <si>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</si>
  <si>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</si>
  <si>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</si>
  <si>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</si>
  <si>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</si>
  <si>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</si>
  <si>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</si>
  <si>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</si>
  <si>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</si>
  <si>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</si>
  <si>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</si>
  <si>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</si>
  <si>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</si>
  <si>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</si>
  <si>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</si>
  <si>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</si>
  <si>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</si>
  <si>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</si>
  <si>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</si>
  <si>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</si>
  <si>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</si>
  <si>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</si>
  <si>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</si>
  <si>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</si>
  <si>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</si>
  <si>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</si>
  <si>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</si>
  <si>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</si>
  <si>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</si>
  <si>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</si>
  <si>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</si>
  <si>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</si>
  <si>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</si>
  <si>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</si>
  <si>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</si>
  <si>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</si>
  <si>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</si>
  <si>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</si>
  <si>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</si>
  <si>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</si>
  <si>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</si>
  <si>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</si>
  <si>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</si>
  <si>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</si>
  <si>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</si>
  <si>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</si>
  <si>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</si>
  <si>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</si>
  <si>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</si>
  <si>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</si>
  <si>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</si>
  <si>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</si>
  <si>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</si>
  <si>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</si>
  <si>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</si>
  <si>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</si>
  <si>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</si>
  <si>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</si>
  <si>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</si>
  <si>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</si>
  <si>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</si>
  <si>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</si>
  <si>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</si>
  <si>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</si>
  <si>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</si>
  <si>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</si>
  <si>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</si>
  <si>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</si>
  <si>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</si>
  <si>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</si>
  <si>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</si>
  <si>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</si>
  <si>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</si>
  <si>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</si>
  <si>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</si>
  <si>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</si>
  <si>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</si>
  <si>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</si>
  <si>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</si>
  <si>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</si>
  <si>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</si>
  <si>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</si>
  <si>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</si>
  <si>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</si>
  <si>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</si>
  <si>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</si>
  <si>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</si>
  <si>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</si>
  <si>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</si>
  <si>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</si>
  <si>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</si>
  <si>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</si>
  <si>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</si>
  <si>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</si>
  <si>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</si>
  <si>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</si>
  <si>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</si>
  <si>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</si>
  <si>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</si>
  <si>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</si>
  <si>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</si>
  <si>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</si>
  <si>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</si>
  <si>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</si>
  <si>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</si>
  <si>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</si>
  <si>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</si>
  <si>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</si>
  <si>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</si>
  <si>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</si>
  <si>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</si>
  <si>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</si>
  <si>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</si>
  <si>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</si>
  <si>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</si>
  <si>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</si>
  <si>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</si>
  <si>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</si>
  <si>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</si>
  <si>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</si>
  <si>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</si>
  <si>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</si>
  <si>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</si>
  <si>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</si>
  <si>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</si>
  <si>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</si>
  <si>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</si>
  <si>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</si>
  <si>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</si>
  <si>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</si>
  <si>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</si>
  <si>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</si>
  <si>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</si>
  <si>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</si>
  <si>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</si>
  <si>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</si>
  <si>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</si>
  <si>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</si>
  <si>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</si>
  <si>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</si>
  <si>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</si>
  <si>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</si>
  <si>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</si>
  <si>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</si>
  <si>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</si>
  <si>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</si>
  <si>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</si>
  <si>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</si>
  <si>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</si>
  <si>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</si>
  <si>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</si>
  <si>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</si>
  <si>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</si>
  <si>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</si>
  <si>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</si>
  <si>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</si>
  <si>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</si>
  <si>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</si>
  <si>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</si>
  <si>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</si>
  <si>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</si>
  <si>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</si>
  <si>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</si>
  <si>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</si>
  <si>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</si>
  <si>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</si>
  <si>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</si>
  <si>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</si>
  <si>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</si>
  <si>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</si>
  <si>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</si>
  <si>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</si>
  <si>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</si>
  <si>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</si>
  <si>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</si>
  <si>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</si>
  <si>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</si>
  <si>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</si>
  <si>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</si>
  <si>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</si>
  <si>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</si>
  <si>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</si>
  <si>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</si>
  <si>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</si>
  <si>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</si>
  <si>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</si>
  <si>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</si>
  <si>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</si>
  <si>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</si>
  <si>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</si>
  <si>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</si>
  <si>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</si>
  <si>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</si>
  <si>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</si>
  <si>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</si>
  <si>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</si>
  <si>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</si>
  <si>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</si>
  <si>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</si>
  <si>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</si>
  <si>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</si>
  <si>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</si>
  <si>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</si>
  <si>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</si>
  <si>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</si>
  <si>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</si>
  <si>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</si>
  <si>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</si>
  <si>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</si>
  <si>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</si>
  <si>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</si>
  <si>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</si>
  <si>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</si>
  <si>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</si>
  <si>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</si>
  <si>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</si>
  <si>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</si>
  <si>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</si>
  <si>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</si>
  <si>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</si>
  <si>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</si>
  <si>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</si>
  <si>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</si>
  <si>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</si>
  <si>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</si>
  <si>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</si>
  <si>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</si>
  <si>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</si>
  <si>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</si>
  <si>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</si>
  <si>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</si>
  <si>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</si>
  <si>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</si>
  <si>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</si>
  <si>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</si>
  <si>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</si>
  <si>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</si>
  <si>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</si>
  <si>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</si>
  <si>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</si>
  <si>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</si>
  <si>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</si>
  <si>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</si>
  <si>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</si>
  <si>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</si>
  <si>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</si>
  <si>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</si>
  <si>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</si>
  <si>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</si>
  <si>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</si>
  <si>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</si>
  <si>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</si>
  <si>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</si>
  <si>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</si>
  <si>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</si>
  <si>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</si>
  <si>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</si>
  <si>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</si>
  <si>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</si>
  <si>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</si>
  <si>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</si>
  <si>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</si>
  <si>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</si>
  <si>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</si>
  <si>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</si>
  <si>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</si>
  <si>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</si>
  <si>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</si>
  <si>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</si>
  <si>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</si>
  <si>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</si>
  <si>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</si>
  <si>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</si>
  <si>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</si>
  <si>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</si>
  <si>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</si>
  <si>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</si>
  <si>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</si>
  <si>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</si>
  <si>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</si>
  <si>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</si>
  <si>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</si>
  <si>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</si>
  <si>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</si>
  <si>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</si>
  <si>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</si>
  <si>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</si>
  <si>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</si>
  <si>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</si>
  <si>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</si>
  <si>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</si>
  <si>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</si>
  <si>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</si>
  <si>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</si>
  <si>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</si>
  <si>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</si>
  <si>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</si>
  <si>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</si>
  <si>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</si>
  <si>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</si>
  <si>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</si>
  <si>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</si>
  <si>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</si>
  <si>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</si>
  <si>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</si>
  <si>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</si>
  <si>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</si>
  <si>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</si>
  <si>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</si>
  <si>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</si>
  <si>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</si>
  <si>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</si>
  <si>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</si>
  <si>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</si>
  <si>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</si>
  <si>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</si>
  <si>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</si>
  <si>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</si>
  <si>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</si>
  <si>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</si>
  <si>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</si>
  <si>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</si>
  <si>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</si>
  <si>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</si>
  <si>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</si>
  <si>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</si>
  <si>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</si>
  <si>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</si>
  <si>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</si>
  <si>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</si>
  <si>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</si>
  <si>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</si>
  <si>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</si>
  <si>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</si>
  <si>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</si>
  <si>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</si>
  <si>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</si>
  <si>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</si>
  <si>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</si>
  <si>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</si>
  <si>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</si>
  <si>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</si>
  <si>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</si>
  <si>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</si>
  <si>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</si>
  <si>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</si>
  <si>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</si>
  <si>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</si>
  <si>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</si>
  <si>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</si>
  <si>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</si>
  <si>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</si>
  <si>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</si>
  <si>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</si>
  <si>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</si>
  <si>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</si>
  <si>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</si>
  <si>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</si>
  <si>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</si>
  <si>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</si>
  <si>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</si>
  <si>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</si>
  <si>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</si>
  <si>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</si>
  <si>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</si>
  <si>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</si>
  <si>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</si>
  <si>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</si>
  <si>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</si>
  <si>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</si>
  <si>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</si>
  <si>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</si>
  <si>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</si>
  <si>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</si>
  <si>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</si>
  <si>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</si>
  <si>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</si>
  <si>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</si>
  <si>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</si>
  <si>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</si>
  <si>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</si>
  <si>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</si>
  <si>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</si>
  <si>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</si>
  <si>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</si>
  <si>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</si>
  <si>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</si>
  <si>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</si>
  <si>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</si>
  <si>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</si>
  <si>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</si>
  <si>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</si>
  <si>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</si>
  <si>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</si>
  <si>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</si>
  <si>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</si>
  <si>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</si>
  <si>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</si>
  <si>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</si>
  <si>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</si>
  <si>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</si>
  <si>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</si>
  <si>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</si>
  <si>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</si>
  <si>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</si>
  <si>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</si>
  <si>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</si>
  <si>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</si>
  <si>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</si>
  <si>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</si>
  <si>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</si>
  <si>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</si>
  <si>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</si>
  <si>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</si>
  <si>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</si>
  <si>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</si>
  <si>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</si>
  <si>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</si>
  <si>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</si>
  <si>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</si>
  <si>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</si>
  <si>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</si>
  <si>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</si>
  <si>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</si>
  <si>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</si>
  <si>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</si>
  <si>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</si>
  <si>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</si>
  <si>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</si>
  <si>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</si>
  <si>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</si>
  <si>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</si>
  <si>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</si>
  <si>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</si>
  <si>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</si>
  <si>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</si>
  <si>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</si>
  <si>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</si>
  <si>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</si>
  <si>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</si>
  <si>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</si>
  <si>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</si>
  <si>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</si>
  <si>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</si>
  <si>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</si>
  <si>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</si>
  <si>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</si>
  <si>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</si>
  <si>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</si>
  <si>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</si>
  <si>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</si>
  <si>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</si>
  <si>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</si>
  <si>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</si>
  <si>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</si>
  <si>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</si>
  <si>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</si>
  <si>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</si>
  <si>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</si>
  <si>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</si>
  <si>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</si>
  <si>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</si>
  <si>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</si>
  <si>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</si>
  <si>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</si>
  <si>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</si>
  <si>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</si>
  <si>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</si>
  <si>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</si>
  <si>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</si>
  <si>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</si>
  <si>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</si>
  <si>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</si>
  <si>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</si>
  <si>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</si>
  <si>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</si>
  <si>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</si>
  <si>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</si>
  <si>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</si>
  <si>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</si>
  <si>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</si>
  <si>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</si>
  <si>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</si>
  <si>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</si>
  <si>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</si>
  <si>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</si>
  <si>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</si>
  <si>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</si>
  <si>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</si>
  <si>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</si>
  <si>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</si>
  <si>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</si>
  <si>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</si>
  <si>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</si>
  <si>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</si>
  <si>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</si>
  <si>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</si>
  <si>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</si>
  <si>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</si>
  <si>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</si>
  <si>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</si>
  <si>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</si>
  <si>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</si>
  <si>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</si>
  <si>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</si>
  <si>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</si>
  <si>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</si>
  <si>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</si>
  <si>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</si>
  <si>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</si>
  <si>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</si>
  <si>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</si>
  <si>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</si>
  <si>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</si>
  <si>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</si>
  <si>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</si>
  <si>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</si>
  <si>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</si>
  <si>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</si>
  <si>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</si>
  <si>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</si>
  <si>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</si>
  <si>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</si>
  <si>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</si>
  <si>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</si>
  <si>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</si>
  <si>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</si>
  <si>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</si>
  <si>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</si>
  <si>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</si>
  <si>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</si>
  <si>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</si>
  <si>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</si>
  <si>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</si>
  <si>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</si>
  <si>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</si>
  <si>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</si>
  <si>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</si>
  <si>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</si>
  <si>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</si>
  <si>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</si>
  <si>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</si>
  <si>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</si>
  <si>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</si>
  <si>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</si>
  <si>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</si>
  <si>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</si>
  <si>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</si>
  <si>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</si>
  <si>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</si>
  <si>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</si>
  <si>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</si>
  <si>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</si>
  <si>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</si>
  <si>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</si>
  <si>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</si>
  <si>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</si>
  <si>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</si>
  <si>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</si>
  <si>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</si>
  <si>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</si>
  <si>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</si>
  <si>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</si>
  <si>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</si>
  <si>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</si>
  <si>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</si>
  <si>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</si>
  <si>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</si>
  <si>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</si>
  <si>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</si>
  <si>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</si>
  <si>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</si>
  <si>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</si>
  <si>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</si>
  <si>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</si>
  <si>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</si>
  <si>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</si>
  <si>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</si>
  <si>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</si>
  <si>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</si>
  <si>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</si>
  <si>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</si>
  <si>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</si>
  <si>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</si>
  <si>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</si>
  <si>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</si>
  <si>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</si>
  <si>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</si>
  <si>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</si>
  <si>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</si>
  <si>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</si>
  <si>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</si>
  <si>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</si>
  <si>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</si>
  <si>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</si>
  <si>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</si>
  <si>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</si>
  <si>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</si>
  <si>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</si>
  <si>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</si>
  <si>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</si>
  <si>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</si>
  <si>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</si>
  <si>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</si>
  <si>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</si>
  <si>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</si>
  <si>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</si>
  <si>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</si>
  <si>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</si>
  <si>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</si>
  <si>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</si>
  <si>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</si>
  <si>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</si>
  <si>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</si>
  <si>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</si>
  <si>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</si>
  <si>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</si>
  <si>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</si>
  <si>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</si>
  <si>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</si>
  <si>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</si>
  <si>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</si>
  <si>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</si>
  <si>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</si>
  <si>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</si>
  <si>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</si>
  <si>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</si>
  <si>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</si>
  <si>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</si>
  <si>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</si>
  <si>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</si>
  <si>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</si>
  <si>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</si>
  <si>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</si>
  <si>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</si>
  <si>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</si>
  <si>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</si>
  <si>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</si>
  <si>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</si>
  <si>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</si>
  <si>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</si>
  <si>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</si>
  <si>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</si>
  <si>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</si>
  <si>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</si>
  <si>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</si>
  <si>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</si>
  <si>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</si>
  <si>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</si>
  <si>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</si>
  <si>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</si>
  <si>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</si>
  <si>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</si>
  <si>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</si>
  <si>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</si>
  <si>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</si>
  <si>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</si>
  <si>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</si>
  <si>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</si>
  <si>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</si>
  <si>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</si>
  <si>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</si>
  <si>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</si>
  <si>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</si>
  <si>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</si>
  <si>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</si>
  <si>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</si>
  <si>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</si>
  <si>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</si>
  <si>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</si>
  <si>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</si>
  <si>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</si>
  <si>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</si>
  <si>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</si>
  <si>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</si>
  <si>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</si>
  <si>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</si>
  <si>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</si>
  <si>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</si>
  <si>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</si>
  <si>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</si>
  <si>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</si>
  <si>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</si>
  <si>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</si>
  <si>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</si>
  <si>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</si>
  <si>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</si>
  <si>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</si>
  <si>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</si>
  <si>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</si>
  <si>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</si>
  <si>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</si>
  <si>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</si>
  <si>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</si>
  <si>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</si>
  <si>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</si>
  <si>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</si>
  <si>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</si>
  <si>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</si>
  <si>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</si>
  <si>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</si>
  <si>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</si>
  <si>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</si>
  <si>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</si>
  <si>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</si>
  <si>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</si>
  <si>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</si>
  <si>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</si>
  <si>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</si>
  <si>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</si>
  <si>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</si>
  <si>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</si>
  <si>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</si>
  <si>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</si>
  <si>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</si>
  <si>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</si>
  <si>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</si>
  <si>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</si>
  <si>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</si>
  <si>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</si>
  <si>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</si>
  <si>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</si>
  <si>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</si>
  <si>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</si>
  <si>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</si>
  <si>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</si>
  <si>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</si>
  <si>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</si>
  <si>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</si>
  <si>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</si>
  <si>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</si>
  <si>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</si>
  <si>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</si>
  <si>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</si>
  <si>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</si>
  <si>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</si>
  <si>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</si>
  <si>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</si>
  <si>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</si>
  <si>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</si>
  <si>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</si>
  <si>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</si>
  <si>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</si>
  <si>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</si>
  <si>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</si>
  <si>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</si>
  <si>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</si>
  <si>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</si>
  <si>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</si>
  <si>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</si>
  <si>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</si>
  <si>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</si>
  <si>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</si>
  <si>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</si>
  <si>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</si>
  <si>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</si>
  <si>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</si>
  <si>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</si>
  <si>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</si>
  <si>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</si>
  <si>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</si>
  <si>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</si>
  <si>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</si>
  <si>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</si>
  <si>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</si>
  <si>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</si>
  <si>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</si>
  <si>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</si>
  <si>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</si>
  <si>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</si>
  <si>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</si>
  <si>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</si>
  <si>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</si>
  <si>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</si>
  <si>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</si>
  <si>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</si>
  <si>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</si>
  <si>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</si>
  <si>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</si>
  <si>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</si>
  <si>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</si>
  <si>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</si>
  <si>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</si>
  <si>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</si>
  <si>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</si>
  <si>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</si>
  <si>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</si>
  <si>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</si>
  <si>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</si>
  <si>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</si>
  <si>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</si>
  <si>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</si>
  <si>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</si>
  <si>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</si>
  <si>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</si>
  <si>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</si>
  <si>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</si>
  <si>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</si>
  <si>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</si>
  <si>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</si>
  <si>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</si>
  <si>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</si>
  <si>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</si>
  <si>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</si>
  <si>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</si>
  <si>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</si>
  <si>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</si>
  <si>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</si>
  <si>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</si>
  <si>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</si>
  <si>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</si>
  <si>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</si>
  <si>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</si>
  <si>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</si>
  <si>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</si>
  <si>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</si>
  <si>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</si>
  <si>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</si>
  <si>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</si>
  <si>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</si>
  <si>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</si>
  <si>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</si>
  <si>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</si>
  <si>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</si>
  <si>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</si>
  <si>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</si>
  <si>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</si>
  <si>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</si>
  <si>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</si>
  <si>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</si>
  <si>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</si>
  <si>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</si>
  <si>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</si>
  <si>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</si>
  <si>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</si>
  <si>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</si>
  <si>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</si>
  <si>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</si>
  <si>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</si>
  <si>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</si>
  <si>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</si>
  <si>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</si>
  <si>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</si>
  <si>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</si>
  <si>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</si>
  <si>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</si>
  <si>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</si>
  <si>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</si>
  <si>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</si>
  <si>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</si>
  <si>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</si>
  <si>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</si>
  <si>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</si>
  <si>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</si>
  <si>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</si>
  <si>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</si>
  <si>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</si>
  <si>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</si>
  <si>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</si>
  <si>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</si>
  <si>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</si>
  <si>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</si>
  <si>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</si>
  <si>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</si>
  <si>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</si>
  <si>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</si>
  <si>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</si>
  <si>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</si>
  <si>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</si>
  <si>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</si>
  <si>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</si>
  <si>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</si>
  <si>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</si>
  <si>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</si>
  <si>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</si>
  <si>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</si>
  <si>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</si>
  <si>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</si>
  <si>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</si>
  <si>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</si>
  <si>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</si>
  <si>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</si>
  <si>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</si>
  <si>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</si>
  <si>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</si>
  <si>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</si>
  <si>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</si>
  <si>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</si>
  <si>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</si>
  <si>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</si>
  <si>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</si>
  <si>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</si>
  <si>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</si>
  <si>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</si>
  <si>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</si>
  <si>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</si>
  <si>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</si>
  <si>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</si>
  <si>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</si>
  <si>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</si>
  <si>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</si>
  <si>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</si>
  <si>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</si>
  <si>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</si>
  <si>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</si>
  <si>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</si>
  <si>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</si>
  <si>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</si>
  <si>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</si>
  <si>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</si>
  <si>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</si>
  <si>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</si>
  <si>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</si>
  <si>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</si>
  <si>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</si>
  <si>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</si>
  <si>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</si>
  <si>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</si>
  <si>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</si>
  <si>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</si>
  <si>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</si>
  <si>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</si>
  <si>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</si>
  <si>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</si>
  <si>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</si>
  <si>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</si>
  <si>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</si>
  <si>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</si>
  <si>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</si>
  <si>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</si>
  <si>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</si>
  <si>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</si>
  <si>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</si>
  <si>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</si>
  <si>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</si>
  <si>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</si>
  <si>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</si>
  <si>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</si>
  <si>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</si>
  <si>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</si>
  <si>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</si>
  <si>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</si>
  <si>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</si>
  <si>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</si>
  <si>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</si>
  <si>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</si>
  <si>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</si>
  <si>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</si>
  <si>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</si>
  <si>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</si>
  <si>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</si>
  <si>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</si>
  <si>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</si>
  <si>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</si>
  <si>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</si>
  <si>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</si>
  <si>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</si>
  <si>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</si>
  <si>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</si>
  <si>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</si>
  <si>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</si>
  <si>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</si>
  <si>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</si>
  <si>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</si>
  <si>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</si>
  <si>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</si>
  <si>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</si>
  <si>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</si>
  <si>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</si>
  <si>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</si>
  <si>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</si>
  <si>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</si>
  <si>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</si>
  <si>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</si>
  <si>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</si>
  <si>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</si>
  <si>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</si>
  <si>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</si>
  <si>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</si>
  <si>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</si>
  <si>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</si>
  <si>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</si>
  <si>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</si>
  <si>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</si>
  <si>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</si>
  <si>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</si>
  <si>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</si>
  <si>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</si>
  <si>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</si>
  <si>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</si>
  <si>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</si>
  <si>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</si>
  <si>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</si>
  <si>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</si>
  <si>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</si>
  <si>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</si>
  <si>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</si>
  <si>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</si>
  <si>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</si>
  <si>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</si>
  <si>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</si>
  <si>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</si>
  <si>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</si>
  <si>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</si>
  <si>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</si>
  <si>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</si>
  <si>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</si>
  <si>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</si>
  <si>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</si>
  <si>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</si>
  <si>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</si>
  <si>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</si>
  <si>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</si>
  <si>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</si>
  <si>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</si>
  <si>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</si>
  <si>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</si>
  <si>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</si>
  <si>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</si>
  <si>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</si>
  <si>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</si>
  <si>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</si>
  <si>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</si>
  <si>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</si>
  <si>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</si>
  <si>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</si>
  <si>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</si>
  <si>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</si>
  <si>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</si>
  <si>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</si>
  <si>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</si>
  <si>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</si>
  <si>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</si>
  <si>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</si>
  <si>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</si>
  <si>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</si>
  <si>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</si>
  <si>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</si>
  <si>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</si>
  <si>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</si>
  <si>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</si>
  <si>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</si>
  <si>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</si>
  <si>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</si>
  <si>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</si>
  <si>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</si>
  <si>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</si>
  <si>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</si>
  <si>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</si>
  <si>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</si>
  <si>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</si>
  <si>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</si>
  <si>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</si>
  <si>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</si>
  <si>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</si>
  <si>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</si>
  <si>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</si>
  <si>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</si>
  <si>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</si>
  <si>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</si>
  <si>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</si>
  <si>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</si>
  <si>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</si>
  <si>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</si>
  <si>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</si>
  <si>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</si>
  <si>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</si>
  <si>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</si>
  <si>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</si>
  <si>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</si>
  <si>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</si>
  <si>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</si>
  <si>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</si>
  <si>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</si>
  <si>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</si>
  <si>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</si>
  <si>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</si>
  <si>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</si>
  <si>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</si>
  <si>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</si>
  <si>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</si>
  <si>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</si>
  <si>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</si>
  <si>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</si>
  <si>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</si>
  <si>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</si>
  <si>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</si>
  <si>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</si>
  <si>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</si>
  <si>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</si>
  <si>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</si>
  <si>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</si>
  <si>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</si>
  <si>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</si>
  <si>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</si>
  <si>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</si>
  <si>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</si>
  <si>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</si>
  <si>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</si>
  <si>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</si>
  <si>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</si>
  <si>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</si>
  <si>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</si>
  <si>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</si>
  <si>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</si>
  <si>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</si>
  <si>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</si>
  <si>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</si>
  <si>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</si>
  <si>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</si>
  <si>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</si>
  <si>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</si>
  <si>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</si>
  <si>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</si>
  <si>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</si>
  <si>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</si>
  <si>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</si>
  <si>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</si>
  <si>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</si>
  <si>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</si>
  <si>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</si>
  <si>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</si>
  <si>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</si>
  <si>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</si>
  <si>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</si>
  <si>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</si>
  <si>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</si>
  <si>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</si>
  <si>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</si>
  <si>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</si>
  <si>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</si>
  <si>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</si>
  <si>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</si>
  <si>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</si>
  <si>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</si>
  <si>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</si>
  <si>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</si>
  <si>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</si>
  <si>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</si>
  <si>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</si>
  <si>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</si>
  <si>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</si>
  <si>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</si>
  <si>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</si>
  <si>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</si>
  <si>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</si>
  <si>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</si>
  <si>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</si>
  <si>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</si>
  <si>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</si>
  <si>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</si>
  <si>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</si>
  <si>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</si>
  <si>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</si>
  <si>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</si>
  <si>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</si>
  <si>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</si>
  <si>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</si>
  <si>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</si>
  <si>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</si>
  <si>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</si>
  <si>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</si>
  <si>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</si>
  <si>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</si>
  <si>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</si>
  <si>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</si>
  <si>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</si>
  <si>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</si>
  <si>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</si>
  <si>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</si>
  <si>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</si>
  <si>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</si>
  <si>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</si>
  <si>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</si>
  <si>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</si>
  <si>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</si>
  <si>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</si>
  <si>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</si>
  <si>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</si>
  <si>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</si>
  <si>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</si>
  <si>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</si>
  <si>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</si>
  <si>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</si>
  <si>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</si>
  <si>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</si>
  <si>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</si>
  <si>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</si>
  <si>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</si>
  <si>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</si>
  <si>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</si>
  <si>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</si>
  <si>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</si>
  <si>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</si>
  <si>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</si>
  <si>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</si>
  <si>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</si>
  <si>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</si>
  <si>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</si>
  <si>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</si>
  <si>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</si>
  <si>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</si>
  <si>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</si>
  <si>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</si>
  <si>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</si>
  <si>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</si>
  <si>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</si>
  <si>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</si>
  <si>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</si>
  <si>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</si>
  <si>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</si>
  <si>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</si>
  <si>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</si>
  <si>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</si>
  <si>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</si>
  <si>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</si>
  <si>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</si>
  <si>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</si>
  <si>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</si>
  <si>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</si>
  <si>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</si>
  <si>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</si>
  <si>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</si>
  <si>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</si>
  <si>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</si>
  <si>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</si>
  <si>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</si>
  <si>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</si>
  <si>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</si>
  <si>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</si>
  <si>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</si>
  <si>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</si>
  <si>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</si>
  <si>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</si>
  <si>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</si>
  <si>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</si>
  <si>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</si>
  <si>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</si>
  <si>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</si>
  <si>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</si>
  <si>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</si>
  <si>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</si>
  <si>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</si>
  <si>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</si>
  <si>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</si>
  <si>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</si>
  <si>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</si>
  <si>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</si>
  <si>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</si>
  <si>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</si>
  <si>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</si>
  <si>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</si>
  <si>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</si>
  <si>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</si>
  <si>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</si>
  <si>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</si>
  <si>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</si>
  <si>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</si>
  <si>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</si>
  <si>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</si>
  <si>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</si>
  <si>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</si>
  <si>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</si>
  <si>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</si>
  <si>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</si>
  <si>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</si>
  <si>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</si>
  <si>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</si>
  <si>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</si>
  <si>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</si>
  <si>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</si>
  <si>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</si>
  <si>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</si>
  <si>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</si>
  <si>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</si>
  <si>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</si>
  <si>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</si>
  <si>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</si>
  <si>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</si>
  <si>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</si>
  <si>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</si>
  <si>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</si>
  <si>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</si>
  <si>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</si>
  <si>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</si>
  <si>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</si>
  <si>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</si>
  <si>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</si>
  <si>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</si>
  <si>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</si>
  <si>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</si>
  <si>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</si>
  <si>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</si>
  <si>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</si>
  <si>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</si>
  <si>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</si>
  <si>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</si>
  <si>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</si>
  <si>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</si>
  <si>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</si>
  <si>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</si>
  <si>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</si>
  <si>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</si>
  <si>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</si>
  <si>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</si>
  <si>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</si>
  <si>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</si>
  <si>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</si>
  <si>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</si>
  <si>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</si>
  <si>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</si>
  <si>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</si>
  <si>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</si>
  <si>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</si>
  <si>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</si>
  <si>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</si>
  <si>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</si>
  <si>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</si>
  <si>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</si>
  <si>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</si>
  <si>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</si>
  <si>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</si>
  <si>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</si>
  <si>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</si>
  <si>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</si>
  <si>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</si>
  <si>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</si>
  <si>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</si>
  <si>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</si>
  <si>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</si>
  <si>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</si>
  <si>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</si>
  <si>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</si>
  <si>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</si>
  <si>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</si>
  <si>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</si>
  <si>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</si>
  <si>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</si>
  <si>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</si>
  <si>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</si>
  <si>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</si>
  <si>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</si>
  <si>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</si>
  <si>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</si>
  <si>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</si>
  <si>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</si>
  <si>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</si>
  <si>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</si>
  <si>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</si>
  <si>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</si>
  <si>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</si>
  <si>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</si>
  <si>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</si>
  <si>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</si>
  <si>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</si>
  <si>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</si>
  <si>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</si>
  <si>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</si>
  <si>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</si>
  <si>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</si>
  <si>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</si>
  <si>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</si>
  <si>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</si>
  <si>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</si>
  <si>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</si>
  <si>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</si>
  <si>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</si>
  <si>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</si>
  <si>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</si>
  <si>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</si>
  <si>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</si>
  <si>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</si>
  <si>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</si>
  <si>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</si>
  <si>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</si>
  <si>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</si>
  <si>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</si>
  <si>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</si>
  <si>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</si>
  <si>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</si>
  <si>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</si>
  <si>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</si>
  <si>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</si>
  <si>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</si>
  <si>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</si>
  <si>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</si>
  <si>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</si>
  <si>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</si>
  <si>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</si>
  <si>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</si>
  <si>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</si>
  <si>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</si>
  <si>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</si>
  <si>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</si>
  <si>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</si>
  <si>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</si>
  <si>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</si>
  <si>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</si>
  <si>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</si>
  <si>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</si>
  <si>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</si>
  <si>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</si>
  <si>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</si>
  <si>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</si>
  <si>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</si>
  <si>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</si>
  <si>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</si>
  <si>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</si>
  <si>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</si>
  <si>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</si>
  <si>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</si>
  <si>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</si>
  <si>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</si>
  <si>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</si>
  <si>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</si>
  <si>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</si>
  <si>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</si>
  <si>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</si>
  <si>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</si>
  <si>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</si>
  <si>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</si>
  <si>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</si>
  <si>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</si>
  <si>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</si>
  <si>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</si>
  <si>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</si>
  <si>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</si>
  <si>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</si>
  <si>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</si>
  <si>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</si>
  <si>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</si>
  <si>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</si>
  <si>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</si>
  <si>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</si>
  <si>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</si>
  <si>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</si>
  <si>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</si>
  <si>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</si>
  <si>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</si>
  <si>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</si>
  <si>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</si>
  <si>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</si>
  <si>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</si>
  <si>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</si>
  <si>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</si>
  <si>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</si>
  <si>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</si>
  <si>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</si>
  <si>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</si>
  <si>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</si>
  <si>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</si>
  <si>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</si>
  <si>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</si>
  <si>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</si>
  <si>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</si>
  <si>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</si>
  <si>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</si>
  <si>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</si>
  <si>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</si>
  <si>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</si>
  <si>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</si>
  <si>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</si>
  <si>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</si>
  <si>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</si>
  <si>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</si>
  <si>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</si>
  <si>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</si>
  <si>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</si>
  <si>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</si>
  <si>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</si>
  <si>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</si>
  <si>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</si>
  <si>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</si>
  <si>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</si>
  <si>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</si>
  <si>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</si>
  <si>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</si>
  <si>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</si>
  <si>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</si>
  <si>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</si>
  <si>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</si>
  <si>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</si>
  <si>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</si>
  <si>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</si>
  <si>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</si>
  <si>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</si>
  <si>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</si>
  <si>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</si>
  <si>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</si>
  <si>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</si>
  <si>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</si>
  <si>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</si>
  <si>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</si>
  <si>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</si>
  <si>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</si>
  <si>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</si>
  <si>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</si>
  <si>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</si>
  <si>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</si>
  <si>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</si>
  <si>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</si>
  <si>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</si>
  <si>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</si>
  <si>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</si>
  <si>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</si>
  <si>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</si>
  <si>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</si>
  <si>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</si>
  <si>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</si>
  <si>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</si>
  <si>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</si>
  <si>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</si>
  <si>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</si>
  <si>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</si>
  <si>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</si>
  <si>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</si>
  <si>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</si>
  <si>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</si>
  <si>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</si>
  <si>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</si>
  <si>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</si>
  <si>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</si>
  <si>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</si>
  <si>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</si>
  <si>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</si>
  <si>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</si>
  <si>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</si>
  <si>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</si>
  <si>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</si>
  <si>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</si>
  <si>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</si>
  <si>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</si>
  <si>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</si>
  <si>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</si>
  <si>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</si>
  <si>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</si>
  <si>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</si>
  <si>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</si>
  <si>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</si>
  <si>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</si>
  <si>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</si>
  <si>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</si>
  <si>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</si>
  <si>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</si>
  <si>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</si>
  <si>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</si>
  <si>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</si>
  <si>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</si>
  <si>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</si>
  <si>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</si>
  <si>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</si>
  <si>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</si>
  <si>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</si>
  <si>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</si>
  <si>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</si>
  <si>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</si>
  <si>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</si>
  <si>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</si>
  <si>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</si>
  <si>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</si>
  <si>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</si>
  <si>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</si>
  <si>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</si>
  <si>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</si>
  <si>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</si>
  <si>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</si>
  <si>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</si>
  <si>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</si>
  <si>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</si>
  <si>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</si>
  <si>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</si>
  <si>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</si>
  <si>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</si>
  <si>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</si>
  <si>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</si>
  <si>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</si>
  <si>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</si>
  <si>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</si>
  <si>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</si>
  <si>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</si>
  <si>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</si>
  <si>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</si>
  <si>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</si>
  <si>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</si>
  <si>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</si>
  <si>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</si>
  <si>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</si>
  <si>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</si>
  <si>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</si>
  <si>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</si>
  <si>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</si>
  <si>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</si>
  <si>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</si>
  <si>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</si>
  <si>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</si>
  <si>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</si>
  <si>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</si>
  <si>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</si>
  <si>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</si>
  <si>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</si>
  <si>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</si>
  <si>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</si>
  <si>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</si>
  <si>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</si>
  <si>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</si>
  <si>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</si>
  <si>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</si>
  <si>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</si>
  <si>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</si>
  <si>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</si>
  <si>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</si>
  <si>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</si>
  <si>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</si>
  <si>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</si>
  <si>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</si>
  <si>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</si>
  <si>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</si>
  <si>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</si>
  <si>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</si>
  <si>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</si>
  <si>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</si>
  <si>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</si>
  <si>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</si>
  <si>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</si>
  <si>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</si>
  <si>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</si>
  <si>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</si>
  <si>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</si>
  <si>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</si>
  <si>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</si>
  <si>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</si>
  <si>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</si>
  <si>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</si>
  <si>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</si>
  <si>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</si>
  <si>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</si>
  <si>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</si>
  <si>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</si>
  <si>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</si>
  <si>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</si>
  <si>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</si>
  <si>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</si>
  <si>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</si>
  <si>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</si>
  <si>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</si>
  <si>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</si>
  <si>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</si>
  <si>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</si>
  <si>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</si>
  <si>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</si>
  <si>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</si>
  <si>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</si>
  <si>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</si>
  <si>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</si>
  <si>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</si>
  <si>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</si>
  <si>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</si>
  <si>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</si>
  <si>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</si>
  <si>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</si>
  <si>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</si>
  <si>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</si>
  <si>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</si>
  <si>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</si>
  <si>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</si>
  <si>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</si>
  <si>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</si>
  <si>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</si>
  <si>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</si>
  <si>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</si>
  <si>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</si>
  <si>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</si>
  <si>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</si>
  <si>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</si>
  <si>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</si>
  <si>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</si>
  <si>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</si>
  <si>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</si>
  <si>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</si>
  <si>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</si>
  <si>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</si>
  <si>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</si>
  <si>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</si>
  <si>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</si>
  <si>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</si>
  <si>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</si>
  <si>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</si>
  <si>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</si>
  <si>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</si>
  <si>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</si>
  <si>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</si>
  <si>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</si>
  <si>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</si>
  <si>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</si>
  <si>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</si>
  <si>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</si>
  <si>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</si>
  <si>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</si>
  <si>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</si>
  <si>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</si>
  <si>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</si>
  <si>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</si>
  <si>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</si>
  <si>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</si>
  <si>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</si>
  <si>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</si>
  <si>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</si>
  <si>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</si>
  <si>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</si>
  <si>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</si>
  <si>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</si>
  <si>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</si>
  <si>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</si>
  <si>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</si>
  <si>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</si>
  <si>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</si>
  <si>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</si>
  <si>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</si>
  <si>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</si>
  <si>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</si>
  <si>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</si>
  <si>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</si>
  <si>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</si>
  <si>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</si>
  <si>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</si>
  <si>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</si>
  <si>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</si>
  <si>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</si>
  <si>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</si>
  <si>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</si>
  <si>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</si>
  <si>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</si>
  <si>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</si>
  <si>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</si>
  <si>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</si>
  <si>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</si>
  <si>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</si>
  <si>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</si>
  <si>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</si>
  <si>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</si>
  <si>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</si>
  <si>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</si>
  <si>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</si>
  <si>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</si>
  <si>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</si>
  <si>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</si>
  <si>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</si>
  <si>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</si>
  <si>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</si>
  <si>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</si>
  <si>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</si>
  <si>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</si>
  <si>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</si>
  <si>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</si>
  <si>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</si>
  <si>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</si>
  <si>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</si>
  <si>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</si>
  <si>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</si>
  <si>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</si>
  <si>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</si>
  <si>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</si>
  <si>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</si>
  <si>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</si>
  <si>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</si>
  <si>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</si>
  <si>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</si>
  <si>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</si>
  <si>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</si>
  <si>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</si>
  <si>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</si>
  <si>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</si>
  <si>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</si>
  <si>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</si>
  <si>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</si>
  <si>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</si>
  <si>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</si>
  <si>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</si>
  <si>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</si>
  <si>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</si>
  <si>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</si>
  <si>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</si>
  <si>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</si>
  <si>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</si>
  <si>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</si>
  <si>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</si>
  <si>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</si>
  <si>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</si>
  <si>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</si>
  <si>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</si>
  <si>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</si>
  <si>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</si>
  <si>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</si>
  <si>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</si>
  <si>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</si>
  <si>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</si>
  <si>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</si>
  <si>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</si>
  <si>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</si>
  <si>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</si>
  <si>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</si>
  <si>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</si>
  <si>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</si>
  <si>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</si>
  <si>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</si>
  <si>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</si>
  <si>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</si>
  <si>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</si>
  <si>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</si>
  <si>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</si>
  <si>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</si>
  <si>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</si>
  <si>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</si>
  <si>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</si>
  <si>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</si>
  <si>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</si>
  <si>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</si>
  <si>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</si>
  <si>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</si>
  <si>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</si>
  <si>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</si>
  <si>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</si>
  <si>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</si>
  <si>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</si>
  <si>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</si>
  <si>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</si>
  <si>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</si>
  <si>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</si>
  <si>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</si>
  <si>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</si>
  <si>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</si>
  <si>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</si>
  <si>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</si>
  <si>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</si>
  <si>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</si>
  <si>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</si>
  <si>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</si>
  <si>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</si>
  <si>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</si>
  <si>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</si>
  <si>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</si>
  <si>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</si>
  <si>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</si>
  <si>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</si>
  <si>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</si>
  <si>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</si>
  <si>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</si>
  <si>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</si>
  <si>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</si>
  <si>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</si>
  <si>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</si>
  <si>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</si>
  <si>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</si>
  <si>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</si>
  <si>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</si>
  <si>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</si>
  <si>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</si>
  <si>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</si>
  <si>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</si>
  <si>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</si>
  <si>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</si>
  <si>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</si>
  <si>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</si>
  <si>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</si>
  <si>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</si>
  <si>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</si>
  <si>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</si>
  <si>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</si>
  <si>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</si>
  <si>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</si>
  <si>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</si>
  <si>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</si>
  <si>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</si>
  <si>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</si>
  <si>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</si>
  <si>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</si>
  <si>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</si>
  <si>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</si>
  <si>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</si>
  <si>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</si>
  <si>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</si>
  <si>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</si>
  <si>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</si>
  <si>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</si>
  <si>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</si>
  <si>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</si>
  <si>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</si>
  <si>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</si>
  <si>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</si>
  <si>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</si>
  <si>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</si>
  <si>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</si>
  <si>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</si>
  <si>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</si>
  <si>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</si>
  <si>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</si>
  <si>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</si>
  <si>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</si>
  <si>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</si>
  <si>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</si>
  <si>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</si>
  <si>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</si>
  <si>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</si>
  <si>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</si>
  <si>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</si>
  <si>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</si>
  <si>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</si>
  <si>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</si>
  <si>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</si>
  <si>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</si>
  <si>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</si>
  <si>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</si>
  <si>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</si>
  <si>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</si>
  <si>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</si>
  <si>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</si>
  <si>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</si>
  <si>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</si>
  <si>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</si>
  <si>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</si>
  <si>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</si>
  <si>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</si>
  <si>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</si>
  <si>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</si>
  <si>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</si>
  <si>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</si>
  <si>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</si>
  <si>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</si>
  <si>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</si>
  <si>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</si>
  <si>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</si>
  <si>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</si>
  <si>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</si>
  <si>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</si>
  <si>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</si>
  <si>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</si>
  <si>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</si>
  <si>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</si>
  <si>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</si>
  <si>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</si>
  <si>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</si>
  <si>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</si>
  <si>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</si>
  <si>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</si>
  <si>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</si>
  <si>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</si>
  <si>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</si>
  <si>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</si>
  <si>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</si>
  <si>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</si>
  <si>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</si>
  <si>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</si>
  <si>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</si>
  <si>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</si>
  <si>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</si>
  <si>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</si>
  <si>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</si>
  <si>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</si>
  <si>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</si>
  <si>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</si>
  <si>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</si>
  <si>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</si>
  <si>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</si>
  <si>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</si>
  <si>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</si>
  <si>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</si>
  <si>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</si>
  <si>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</si>
  <si>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</si>
  <si>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</si>
  <si>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</si>
  <si>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</si>
  <si>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</si>
  <si>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</si>
  <si>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</si>
  <si>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</si>
  <si>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</si>
  <si>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</si>
  <si>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</si>
  <si>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</si>
  <si>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</si>
  <si>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</si>
  <si>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</si>
  <si>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</si>
  <si>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</si>
  <si>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</si>
  <si>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</si>
  <si>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</si>
  <si>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</si>
  <si>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</si>
  <si>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</si>
  <si>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</si>
  <si>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</si>
  <si>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</si>
  <si>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</si>
  <si>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</si>
  <si>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</si>
  <si>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</si>
  <si>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</si>
  <si>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</si>
  <si>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</si>
  <si>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</si>
  <si>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</si>
  <si>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</si>
  <si>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</si>
  <si>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</si>
  <si>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</si>
  <si>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</si>
  <si>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</si>
  <si>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</si>
  <si>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</si>
  <si>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</si>
  <si>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</si>
  <si>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</si>
  <si>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</si>
  <si>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</si>
  <si>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</si>
  <si>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</si>
  <si>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</si>
  <si>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</si>
  <si>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</si>
  <si>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</si>
  <si>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</si>
  <si>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</si>
  <si>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</si>
  <si>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</si>
  <si>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</si>
  <si>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</si>
  <si>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</si>
  <si>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</si>
  <si>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</si>
  <si>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</si>
  <si>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</si>
  <si>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</si>
  <si>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</si>
  <si>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</si>
  <si>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</si>
  <si>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</si>
  <si>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</si>
  <si>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</si>
  <si>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</si>
  <si>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</si>
  <si>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</si>
  <si>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</si>
  <si>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</si>
  <si>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</si>
  <si>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</si>
  <si>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</si>
  <si>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</si>
  <si>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</si>
  <si>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</si>
  <si>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</si>
  <si>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</si>
  <si>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</si>
  <si>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</si>
  <si>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</si>
  <si>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</si>
  <si>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</si>
  <si>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</si>
  <si>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</si>
  <si>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</si>
  <si>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</si>
  <si>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</si>
  <si>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</si>
  <si>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</si>
  <si>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</si>
  <si>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</si>
  <si>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</si>
  <si>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</si>
  <si>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</si>
  <si>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</si>
  <si>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</si>
  <si>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</si>
  <si>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</si>
  <si>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</si>
  <si>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</si>
  <si>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</si>
  <si>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</si>
  <si>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</si>
  <si>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</si>
  <si>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</si>
  <si>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</si>
  <si>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</si>
  <si>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</si>
  <si>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</si>
  <si>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</si>
  <si>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</si>
  <si>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</si>
  <si>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</si>
  <si>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</si>
  <si>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</si>
  <si>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</si>
  <si>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</si>
  <si>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</si>
  <si>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</si>
  <si>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</si>
  <si>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</si>
  <si>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</si>
  <si>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</si>
  <si>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</si>
  <si>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</si>
  <si>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</si>
  <si>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</si>
  <si>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</si>
  <si>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</si>
  <si>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</si>
  <si>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</si>
  <si>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</si>
  <si>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</si>
  <si>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</si>
  <si>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</si>
  <si>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</si>
  <si>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</si>
  <si>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</si>
  <si>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</si>
  <si>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</si>
  <si>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</si>
  <si>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</si>
  <si>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</si>
  <si>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</si>
  <si>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</si>
  <si>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</si>
  <si>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</si>
  <si>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</si>
  <si>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</si>
  <si>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</si>
  <si>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</si>
  <si>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</si>
  <si>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</si>
  <si>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</si>
  <si>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</si>
  <si>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</si>
  <si>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</si>
  <si>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</si>
  <si>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</si>
  <si>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</si>
  <si>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</si>
  <si>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</si>
  <si>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</si>
  <si>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</si>
  <si>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</si>
  <si>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</si>
  <si>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</si>
  <si>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</si>
  <si>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</si>
  <si>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</si>
  <si>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</si>
  <si>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</si>
  <si>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</si>
  <si>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</si>
  <si>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</si>
  <si>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</si>
  <si>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</si>
  <si>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</si>
  <si>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</si>
  <si>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</si>
  <si>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</si>
  <si>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</si>
  <si>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</si>
  <si>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</si>
  <si>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</si>
  <si>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</si>
  <si>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</si>
  <si>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</si>
  <si>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</si>
  <si>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</si>
  <si>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</si>
  <si>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</si>
  <si>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</si>
  <si>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</si>
  <si>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</si>
  <si>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</si>
  <si>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</si>
  <si>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</si>
  <si>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</si>
  <si>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</si>
  <si>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</si>
  <si>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</si>
  <si>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</si>
  <si>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</si>
  <si>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</si>
  <si>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</si>
  <si>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</si>
  <si>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</si>
  <si>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</si>
  <si>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</si>
  <si>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</si>
  <si>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</si>
  <si>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</si>
  <si>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</si>
  <si>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</si>
  <si>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</si>
  <si>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</si>
  <si>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</si>
  <si>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</si>
  <si>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</si>
  <si>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</si>
  <si>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</si>
  <si>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</si>
  <si>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</si>
  <si>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</si>
  <si>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</si>
  <si>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</si>
  <si>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</si>
  <si>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</si>
  <si>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</si>
  <si>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</si>
  <si>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</si>
  <si>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</si>
  <si>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</si>
  <si>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</si>
  <si>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</si>
  <si>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</si>
  <si>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</si>
  <si>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</si>
  <si>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</si>
  <si>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</si>
  <si>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</si>
  <si>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</si>
  <si>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</si>
  <si>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</si>
  <si>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</si>
  <si>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</si>
  <si>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</si>
  <si>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</si>
  <si>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</si>
  <si>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</si>
  <si>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</si>
  <si>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</si>
  <si>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</si>
  <si>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</si>
  <si>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</si>
  <si>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</si>
  <si>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</si>
  <si>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</si>
  <si>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</si>
  <si>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</si>
  <si>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</si>
  <si>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</si>
  <si>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</si>
  <si>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</si>
  <si>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</si>
  <si>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</si>
  <si>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</si>
  <si>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</si>
  <si>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</si>
  <si>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</si>
  <si>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</si>
  <si>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</si>
  <si>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</si>
  <si>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</si>
  <si>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</si>
  <si>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</si>
  <si>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</si>
  <si>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</si>
  <si>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</si>
  <si>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</si>
  <si>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</si>
  <si>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</si>
  <si>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</si>
  <si>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</si>
  <si>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</si>
  <si>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</si>
  <si>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</si>
  <si>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</si>
  <si>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</si>
  <si>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</si>
  <si>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</si>
  <si>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</si>
  <si>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</si>
  <si>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</si>
  <si>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</si>
  <si>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</si>
  <si>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</si>
  <si>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</si>
  <si>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</si>
  <si>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</si>
  <si>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</si>
  <si>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</si>
  <si>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</si>
  <si>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</si>
  <si>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</si>
  <si>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</si>
  <si>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</si>
  <si>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</si>
  <si>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</si>
  <si>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</si>
  <si>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</si>
  <si>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</si>
  <si>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</si>
  <si>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</si>
  <si>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</si>
  <si>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</si>
  <si>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</si>
  <si>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</si>
  <si>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</si>
  <si>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</si>
  <si>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</si>
  <si>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</si>
  <si>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</si>
  <si>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</si>
  <si>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</si>
  <si>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</si>
  <si>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</si>
  <si>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</si>
  <si>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</si>
  <si>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</si>
  <si>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</si>
  <si>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</si>
  <si>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</si>
  <si>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</si>
  <si>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</si>
  <si>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</si>
  <si>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</si>
  <si>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</si>
  <si>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</si>
  <si>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</si>
  <si>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</si>
  <si>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</si>
  <si>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</si>
  <si>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</si>
  <si>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</si>
  <si>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</si>
  <si>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</si>
  <si>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</si>
  <si>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</si>
  <si>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</si>
  <si>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</si>
  <si>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</si>
  <si>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</si>
  <si>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</si>
  <si>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</si>
  <si>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</si>
  <si>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</si>
  <si>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</si>
  <si>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</si>
  <si>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</si>
  <si>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</si>
  <si>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</si>
  <si>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</si>
  <si>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</si>
  <si>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</si>
  <si>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</si>
  <si>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</si>
  <si>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</si>
  <si>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</si>
  <si>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</si>
  <si>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</si>
  <si>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</si>
  <si>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</si>
  <si>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</si>
  <si>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</si>
  <si>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</si>
  <si>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</si>
  <si>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</si>
  <si>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</si>
  <si>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</si>
  <si>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</si>
  <si>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</si>
  <si>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</si>
  <si>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</si>
  <si>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</si>
  <si>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</si>
  <si>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</si>
  <si>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</si>
  <si>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</si>
  <si>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</si>
  <si>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</si>
  <si>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</si>
  <si>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</si>
  <si>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</si>
  <si>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</si>
  <si>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</si>
  <si>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</si>
  <si>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</si>
  <si>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</si>
  <si>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</si>
  <si>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</si>
  <si>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</si>
  <si>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</si>
  <si>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</si>
  <si>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</si>
  <si>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</si>
  <si>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</si>
  <si>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</si>
  <si>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</si>
  <si>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</si>
  <si>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</si>
  <si>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</si>
  <si>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</si>
  <si>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</si>
  <si>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</si>
  <si>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</si>
  <si>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</si>
  <si>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</si>
  <si>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</si>
  <si>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</si>
  <si>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</si>
  <si>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</si>
  <si>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</si>
  <si>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</si>
  <si>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</si>
  <si>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</si>
  <si>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</si>
  <si>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</si>
  <si>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</si>
  <si>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</si>
  <si>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</si>
  <si>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</si>
  <si>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</si>
  <si>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</si>
  <si>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</si>
  <si>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</si>
  <si>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</si>
  <si>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</si>
  <si>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</si>
  <si>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</si>
  <si>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</si>
  <si>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</si>
  <si>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</si>
  <si>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</si>
  <si>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</si>
  <si>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</si>
  <si>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</si>
  <si>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</si>
  <si>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</si>
  <si>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</si>
  <si>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</si>
  <si>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</si>
  <si>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</si>
  <si>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</si>
  <si>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</si>
  <si>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</si>
  <si>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</si>
  <si>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</si>
  <si>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</si>
  <si>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</si>
  <si>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</si>
  <si>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</si>
  <si>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</si>
  <si>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</si>
  <si>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</si>
  <si>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</si>
  <si>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</si>
  <si>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</si>
  <si>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</si>
  <si>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</si>
  <si>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</si>
  <si>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</si>
  <si>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</si>
  <si>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</si>
  <si>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</si>
  <si>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</si>
  <si>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</si>
  <si>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</si>
  <si>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</si>
  <si>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</si>
  <si>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</si>
  <si>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</si>
  <si>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</si>
  <si>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</si>
  <si>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</si>
  <si>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</si>
  <si>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</si>
  <si>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</si>
  <si>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</si>
  <si>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</si>
  <si>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</si>
  <si>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</si>
  <si>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</si>
  <si>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</si>
  <si>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</si>
  <si>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</si>
  <si>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</si>
  <si>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</si>
  <si>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</si>
  <si>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</si>
  <si>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</si>
  <si>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</si>
  <si>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</si>
  <si>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</si>
  <si>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</si>
  <si>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</si>
  <si>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</si>
  <si>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</si>
  <si>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</si>
  <si>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</si>
  <si>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</si>
  <si>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</si>
  <si>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</si>
  <si>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</si>
  <si>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</si>
  <si>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</si>
  <si>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</si>
  <si>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</si>
  <si>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</si>
  <si>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</si>
  <si>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</si>
  <si>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</si>
  <si>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</si>
  <si>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</si>
  <si>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</si>
  <si>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</si>
  <si>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</si>
  <si>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</si>
  <si>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</si>
  <si>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</si>
  <si>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</si>
  <si>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</si>
  <si>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</si>
  <si>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</si>
  <si>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</si>
  <si>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</si>
  <si>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</si>
  <si>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</si>
  <si>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</si>
  <si>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</si>
  <si>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</si>
  <si>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</si>
  <si>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</si>
  <si>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</si>
  <si>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</si>
  <si>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</si>
  <si>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</si>
  <si>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</si>
  <si>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</si>
  <si>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</si>
  <si>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</si>
  <si>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</si>
  <si>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</si>
  <si>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</si>
  <si>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</si>
  <si>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</si>
  <si>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</si>
  <si>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</si>
  <si>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</si>
  <si>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</si>
  <si>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</si>
  <si>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</si>
  <si>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</si>
  <si>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</si>
  <si>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</si>
  <si>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</si>
  <si>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</si>
  <si>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</si>
  <si>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</si>
  <si>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</si>
  <si>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</si>
  <si>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</si>
  <si>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</si>
  <si>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</si>
  <si>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</si>
  <si>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</si>
  <si>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</si>
  <si>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</si>
  <si>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</si>
  <si>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</si>
  <si>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</si>
  <si>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</si>
  <si>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</si>
  <si>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</si>
  <si>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</si>
  <si>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</si>
  <si>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</si>
  <si>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</si>
  <si>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</si>
  <si>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</si>
  <si>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</si>
  <si>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</si>
  <si>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</si>
  <si>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</si>
  <si>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</si>
  <si>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</si>
  <si>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</si>
  <si>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</si>
  <si>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</si>
  <si>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</si>
  <si>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</si>
  <si>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</si>
  <si>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</si>
  <si>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</si>
  <si>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</si>
  <si>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</si>
  <si>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</si>
  <si>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</si>
  <si>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</si>
  <si>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</si>
  <si>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</si>
  <si>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</si>
  <si>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</si>
  <si>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</si>
  <si>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</si>
  <si>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</si>
  <si>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</si>
  <si>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</si>
  <si>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</si>
  <si>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</si>
  <si>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</si>
  <si>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</si>
  <si>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</si>
  <si>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</si>
  <si>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</si>
  <si>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</si>
  <si>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</si>
  <si>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</si>
  <si>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</si>
  <si>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</si>
  <si>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</si>
  <si>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</si>
  <si>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</si>
  <si>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</si>
  <si>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</si>
  <si>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</si>
  <si>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</si>
  <si>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</si>
  <si>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</si>
  <si>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</si>
  <si>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</si>
  <si>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</si>
  <si>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</si>
  <si>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</si>
  <si>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</si>
  <si>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</si>
  <si>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</si>
  <si>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</si>
  <si>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</si>
  <si>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</si>
  <si>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</si>
  <si>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</si>
  <si>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</si>
  <si>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</si>
  <si>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</si>
  <si>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</si>
  <si>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</si>
  <si>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</si>
  <si>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</si>
  <si>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</si>
  <si>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</si>
  <si>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</si>
  <si>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</si>
  <si>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</si>
  <si>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</si>
  <si>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</si>
  <si>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</si>
  <si>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</si>
  <si>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</si>
  <si>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</si>
  <si>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</si>
  <si>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</si>
  <si>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</si>
  <si>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</si>
  <si>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</si>
  <si>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</si>
  <si>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</si>
  <si>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</si>
  <si>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</si>
  <si>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</si>
  <si>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</si>
  <si>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</si>
  <si>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</si>
  <si>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</si>
  <si>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</si>
  <si>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</si>
  <si>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</si>
  <si>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</si>
  <si>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</si>
  <si>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</si>
  <si>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</si>
  <si>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</si>
  <si>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</si>
  <si>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</si>
  <si>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</si>
  <si>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</si>
  <si>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</si>
  <si>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</si>
  <si>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</si>
  <si>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</si>
  <si>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</si>
  <si>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</si>
  <si>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</si>
  <si>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</si>
  <si>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</si>
  <si>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</si>
  <si>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</si>
  <si>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</si>
  <si>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</si>
  <si>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</si>
  <si>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</si>
  <si>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</si>
  <si>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</si>
  <si>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</si>
  <si>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</si>
  <si>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</si>
  <si>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</si>
  <si>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</si>
  <si>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</si>
  <si>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</si>
  <si>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</si>
  <si>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</si>
  <si>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</si>
  <si>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</si>
  <si>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</si>
  <si>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</si>
  <si>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</si>
  <si>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</si>
  <si>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</si>
  <si>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</si>
  <si>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</si>
  <si>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</si>
  <si>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</si>
  <si>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</si>
  <si>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</si>
  <si>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</si>
  <si>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</si>
  <si>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</si>
  <si>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</si>
  <si>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</si>
  <si>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</si>
  <si>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</si>
  <si>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</si>
  <si>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</si>
  <si>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</si>
  <si>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</si>
  <si>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</si>
  <si>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</si>
  <si>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</si>
  <si>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</si>
  <si>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</si>
  <si>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</si>
  <si>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</si>
  <si>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</si>
  <si>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</si>
  <si>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</si>
  <si>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</si>
  <si>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</si>
  <si>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</si>
  <si>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</si>
  <si>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</si>
  <si>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</si>
  <si>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</si>
  <si>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</si>
  <si>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</si>
  <si>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</si>
  <si>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</si>
  <si>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</si>
  <si>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</si>
  <si>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</si>
  <si>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</si>
  <si>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</si>
  <si>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</si>
  <si>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</si>
  <si>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</si>
  <si>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</si>
  <si>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</si>
  <si>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</si>
  <si>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</si>
  <si>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</si>
  <si>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</si>
  <si>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</si>
  <si>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</si>
  <si>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</si>
  <si>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</si>
  <si>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</si>
  <si>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</si>
  <si>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</si>
  <si>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</si>
  <si>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</si>
  <si>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</si>
  <si>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</si>
  <si>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</si>
  <si>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</si>
  <si>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</si>
  <si>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</si>
  <si>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</si>
  <si>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</si>
  <si>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</si>
  <si>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</si>
  <si>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</si>
  <si>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</si>
  <si>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</si>
  <si>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</si>
  <si>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</si>
  <si>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</si>
  <si>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</si>
  <si>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</si>
  <si>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</si>
  <si>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</si>
  <si>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</si>
  <si>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</si>
  <si>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</si>
  <si>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</si>
  <si>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</si>
  <si>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</si>
  <si>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</si>
  <si>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</si>
  <si>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</si>
  <si>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</si>
  <si>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</si>
  <si>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</si>
  <si>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</si>
  <si>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</si>
  <si>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</si>
  <si>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</si>
  <si>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</si>
  <si>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</si>
  <si>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</si>
  <si>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</si>
  <si>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</si>
  <si>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</si>
  <si>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</si>
  <si>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</si>
  <si>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</si>
  <si>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</si>
  <si>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</si>
  <si>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</si>
  <si>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</si>
  <si>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</si>
  <si>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</si>
  <si>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</si>
  <si>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</si>
  <si>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</si>
  <si>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</si>
  <si>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</si>
  <si>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</si>
  <si>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</si>
  <si>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</si>
  <si>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</si>
  <si>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</si>
  <si>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</si>
  <si>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</si>
  <si>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</si>
  <si>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</si>
  <si>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</si>
  <si>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</si>
  <si>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</si>
  <si>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</si>
  <si>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</si>
  <si>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</si>
  <si>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</si>
  <si>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</si>
  <si>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</si>
  <si>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</si>
  <si>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</si>
  <si>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</si>
  <si>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</si>
  <si>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</si>
  <si>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</si>
  <si>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</si>
  <si>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</si>
  <si>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</si>
  <si>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</si>
  <si>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</si>
  <si>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</si>
  <si>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</si>
  <si>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</si>
  <si>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</si>
  <si>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</si>
  <si>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</si>
  <si>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</si>
  <si>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</si>
  <si>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</si>
  <si>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</si>
  <si>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</si>
  <si>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</si>
  <si>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</si>
  <si>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</si>
  <si>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</si>
  <si>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</si>
  <si>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</si>
  <si>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</si>
  <si>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</si>
  <si>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</si>
  <si>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</si>
  <si>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</si>
  <si>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</si>
  <si>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</si>
  <si>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</si>
  <si>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</si>
  <si>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</si>
  <si>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</si>
  <si>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</si>
  <si>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</si>
  <si>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</si>
  <si>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</si>
  <si>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</si>
  <si>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</si>
  <si>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</si>
  <si>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</si>
  <si>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</si>
  <si>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</si>
  <si>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</si>
  <si>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</si>
  <si>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</si>
  <si>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</si>
  <si>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</si>
  <si>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</si>
  <si>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</si>
  <si>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</si>
  <si>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</si>
  <si>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</si>
  <si>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</si>
  <si>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</si>
  <si>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</si>
  <si>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</si>
  <si>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</si>
  <si>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</si>
  <si>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</si>
  <si>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</si>
  <si>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</si>
  <si>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</si>
  <si>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</si>
  <si>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</si>
  <si>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</si>
  <si>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</si>
  <si>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</si>
  <si>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</si>
  <si>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</si>
  <si>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</si>
  <si>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</si>
  <si>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</si>
  <si>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</si>
  <si>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</si>
  <si>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</si>
  <si>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</si>
  <si>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</si>
  <si>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</si>
  <si>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</si>
  <si>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</si>
  <si>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</si>
  <si>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</si>
  <si>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</si>
  <si>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</si>
  <si>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</si>
  <si>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</si>
  <si>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</si>
  <si>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</si>
  <si>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</si>
  <si>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</si>
  <si>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</si>
  <si>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</si>
  <si>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</si>
  <si>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</si>
  <si>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</si>
  <si>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</si>
  <si>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</si>
  <si>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</si>
  <si>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</si>
  <si>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</si>
  <si>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</si>
  <si>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</si>
  <si>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</si>
  <si>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</si>
  <si>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</si>
  <si>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</si>
  <si>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</si>
  <si>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</si>
  <si>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</si>
  <si>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</si>
  <si>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</si>
  <si>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</si>
  <si>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</si>
  <si>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</si>
  <si>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</si>
  <si>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</si>
  <si>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</si>
  <si>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</si>
  <si>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</si>
  <si>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</si>
  <si>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</si>
  <si>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</si>
  <si>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</si>
  <si>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</si>
  <si>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</si>
  <si>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</si>
  <si>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</si>
  <si>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</si>
  <si>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</si>
  <si>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</si>
  <si>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</si>
  <si>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</si>
  <si>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</si>
  <si>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</si>
  <si>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</si>
  <si>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</si>
  <si>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</si>
  <si>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</si>
  <si>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</si>
  <si>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</si>
  <si>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</si>
  <si>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</si>
  <si>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</si>
  <si>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</si>
  <si>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</si>
  <si>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</si>
  <si>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</si>
  <si>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</si>
  <si>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</si>
  <si>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</si>
  <si>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</si>
  <si>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</si>
  <si>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</si>
  <si>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</si>
  <si>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</si>
  <si>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</si>
  <si>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</si>
  <si>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</si>
  <si>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</si>
  <si>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</si>
  <si>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</si>
  <si>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</si>
  <si>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</si>
  <si>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</si>
  <si>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</si>
  <si>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</si>
  <si>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</si>
  <si>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</si>
  <si>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</si>
  <si>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</si>
  <si>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</si>
  <si>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</si>
  <si>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</si>
  <si>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</si>
  <si>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</si>
  <si>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</si>
  <si>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</si>
  <si>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</si>
  <si>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</si>
  <si>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</si>
  <si>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</si>
  <si>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</si>
  <si>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</si>
  <si>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</si>
  <si>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</si>
  <si>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</si>
  <si>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</si>
  <si>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</si>
  <si>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</si>
  <si>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</si>
  <si>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</si>
  <si>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</si>
  <si>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</si>
  <si>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</si>
  <si>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</si>
  <si>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</si>
  <si>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</si>
  <si>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</si>
  <si>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</si>
  <si>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</si>
  <si>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</si>
  <si>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</si>
  <si>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</si>
  <si>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</si>
  <si>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</si>
  <si>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</si>
  <si>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</si>
  <si>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</si>
  <si>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</si>
  <si>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</si>
  <si>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</si>
  <si>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</si>
  <si>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</si>
  <si>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</si>
  <si>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</si>
  <si>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</si>
  <si>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</si>
  <si>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</si>
  <si>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</si>
  <si>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</si>
  <si>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</si>
  <si>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</si>
  <si>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</si>
  <si>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</si>
  <si>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</si>
  <si>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</si>
  <si>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</si>
  <si>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</si>
  <si>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</si>
  <si>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</si>
  <si>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</si>
  <si>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</si>
  <si>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</si>
  <si>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</si>
  <si>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</si>
  <si>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</si>
  <si>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</si>
  <si>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</si>
  <si>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</si>
  <si>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</si>
  <si>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</si>
  <si>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</si>
  <si>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</si>
  <si>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</si>
  <si>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</si>
  <si>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</si>
  <si>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</si>
  <si>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</si>
  <si>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</si>
  <si>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</si>
  <si>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</si>
  <si>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</si>
  <si>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</si>
  <si>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</si>
  <si>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</si>
  <si>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</si>
  <si>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</si>
  <si>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</si>
  <si>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</si>
  <si>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</si>
  <si>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</si>
  <si>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</si>
  <si>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</si>
  <si>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</si>
  <si>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</si>
  <si>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</si>
  <si>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</si>
  <si>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</si>
  <si>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</si>
  <si>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</si>
  <si>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</si>
  <si>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</si>
  <si>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</si>
  <si>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</si>
  <si>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</si>
  <si>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</si>
  <si>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</si>
  <si>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</si>
  <si>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</si>
  <si>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</si>
  <si>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</si>
  <si>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</si>
  <si>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</si>
  <si>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</si>
  <si>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</si>
  <si>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</si>
  <si>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</si>
  <si>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</si>
  <si>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</si>
  <si>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</si>
  <si>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</si>
  <si>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</si>
  <si>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</si>
  <si>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</si>
  <si>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</si>
  <si>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</si>
  <si>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</si>
  <si>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</si>
  <si>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</si>
  <si>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</si>
  <si>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</si>
  <si>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</si>
  <si>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</si>
  <si>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</si>
  <si>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</si>
  <si>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</si>
  <si>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</si>
  <si>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</si>
  <si>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</si>
  <si>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</si>
  <si>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</si>
  <si>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</si>
  <si>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</si>
  <si>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</si>
  <si>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</si>
  <si>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</si>
  <si>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</si>
  <si>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</si>
  <si>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</si>
  <si>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</si>
  <si>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</si>
  <si>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</si>
  <si>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</si>
  <si>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</si>
  <si>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</si>
  <si>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</si>
  <si>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</si>
  <si>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</si>
  <si>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</si>
  <si>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</si>
  <si>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</si>
  <si>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</si>
  <si>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</si>
  <si>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</si>
  <si>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</si>
  <si>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</si>
  <si>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</si>
  <si>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</si>
  <si>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</si>
  <si>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</si>
  <si>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</si>
  <si>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</si>
  <si>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</si>
  <si>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</si>
  <si>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</si>
  <si>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</si>
  <si>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</si>
  <si>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</si>
  <si>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</si>
  <si>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</si>
  <si>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</si>
  <si>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</si>
  <si>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</si>
  <si>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</si>
  <si>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</si>
  <si>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</si>
  <si>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</si>
  <si>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</si>
  <si>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</si>
  <si>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</si>
  <si>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</si>
  <si>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</si>
  <si>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</si>
  <si>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</si>
  <si>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</si>
  <si>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</si>
  <si>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</si>
  <si>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</si>
  <si>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</si>
  <si>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</si>
  <si>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</si>
  <si>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</si>
  <si>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</si>
  <si>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</si>
  <si>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</si>
  <si>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</si>
  <si>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</si>
  <si>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</si>
  <si>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</si>
  <si>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</si>
  <si>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</si>
  <si>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</si>
  <si>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</si>
  <si>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</si>
  <si>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</si>
  <si>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</si>
  <si>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</si>
  <si>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</si>
  <si>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</si>
  <si>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</si>
  <si>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</si>
  <si>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</si>
  <si>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</si>
  <si>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</si>
  <si>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</si>
  <si>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</si>
  <si>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</si>
  <si>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</si>
  <si>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</si>
  <si>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</si>
  <si>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</si>
  <si>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</si>
  <si>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</si>
  <si>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</si>
  <si>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</si>
  <si>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</si>
  <si>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</si>
  <si>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</si>
  <si>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</si>
  <si>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</si>
  <si>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</si>
  <si>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</si>
  <si>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</si>
  <si>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</si>
  <si>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</si>
  <si>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</si>
  <si>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</si>
  <si>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</si>
  <si>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</si>
  <si>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</si>
  <si>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</si>
  <si>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</si>
  <si>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</si>
  <si>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</si>
  <si>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</si>
  <si>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</si>
  <si>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</si>
  <si>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</si>
  <si>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</si>
  <si>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</si>
  <si>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</si>
  <si>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</si>
  <si>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</si>
  <si>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</si>
  <si>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</si>
  <si>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</si>
  <si>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</si>
  <si>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</si>
  <si>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</si>
  <si>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</si>
  <si>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</si>
  <si>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</si>
  <si>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</si>
  <si>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</si>
  <si>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</si>
  <si>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</si>
  <si>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</si>
  <si>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</si>
  <si>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</si>
  <si>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</si>
  <si>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</si>
  <si>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</si>
  <si>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</si>
  <si>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</si>
  <si>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</si>
  <si>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</si>
  <si>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</si>
  <si>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</si>
  <si>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</si>
  <si>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</si>
  <si>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</si>
  <si>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</si>
  <si>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</si>
  <si>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</si>
  <si>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</si>
  <si>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</si>
  <si>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</si>
  <si>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</si>
  <si>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</si>
  <si>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</si>
  <si>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</si>
  <si>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</si>
  <si>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</si>
  <si>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</si>
  <si>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</si>
  <si>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</si>
  <si>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</si>
  <si>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</si>
  <si>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</si>
  <si>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</si>
  <si>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</si>
  <si>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</si>
  <si>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</si>
  <si>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</si>
  <si>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</si>
  <si>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</si>
  <si>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</si>
  <si>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</si>
  <si>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</si>
  <si>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</si>
  <si>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</si>
  <si>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</si>
  <si>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</si>
  <si>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</si>
  <si>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</si>
  <si>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</si>
  <si>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</si>
  <si>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</si>
  <si>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</si>
  <si>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</si>
  <si>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</si>
  <si>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</si>
  <si>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</si>
  <si>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</si>
  <si>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</si>
  <si>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</si>
  <si>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</si>
  <si>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</si>
  <si>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</si>
  <si>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</si>
  <si>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</si>
  <si>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</si>
  <si>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</si>
  <si>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</si>
  <si>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</si>
  <si>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</si>
  <si>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</si>
  <si>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</si>
  <si>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</si>
  <si>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</si>
  <si>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</si>
  <si>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</si>
  <si>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</si>
  <si>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</si>
  <si>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</si>
  <si>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</si>
  <si>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</si>
  <si>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</si>
  <si>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</si>
  <si>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</si>
  <si>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</si>
  <si>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</si>
  <si>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</si>
  <si>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</si>
  <si>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</si>
  <si>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</si>
  <si>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</si>
  <si>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</si>
  <si>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</si>
  <si>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</si>
  <si>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</si>
  <si>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</si>
  <si>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</si>
  <si>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</si>
  <si>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</si>
  <si>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</si>
  <si>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</si>
  <si>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</si>
  <si>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</si>
  <si>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</si>
  <si>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</si>
  <si>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</si>
  <si>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</si>
  <si>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</si>
  <si>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</si>
  <si>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</si>
  <si>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</si>
  <si>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</si>
  <si>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</si>
  <si>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</si>
  <si>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</si>
  <si>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</si>
  <si>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</si>
  <si>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</si>
  <si>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</si>
  <si>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</si>
  <si>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</si>
  <si>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</si>
  <si>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</si>
  <si>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</si>
  <si>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</si>
  <si>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</si>
  <si>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</si>
  <si>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</si>
  <si>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</si>
  <si>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</si>
  <si>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</si>
  <si>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</si>
  <si>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</si>
  <si>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</si>
  <si>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</si>
  <si>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</si>
  <si>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</si>
  <si>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</si>
  <si>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</si>
  <si>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</si>
  <si>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</si>
  <si>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</si>
  <si>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</si>
  <si>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</si>
  <si>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</si>
  <si>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</si>
  <si>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</si>
  <si>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</si>
  <si>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</si>
  <si>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</si>
  <si>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</si>
  <si>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</si>
  <si>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</si>
  <si>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</si>
  <si>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</si>
  <si>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</si>
  <si>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</si>
  <si>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</si>
  <si>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</si>
  <si>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</si>
  <si>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</si>
  <si>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</si>
  <si>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</si>
  <si>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</si>
  <si>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</si>
  <si>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</si>
  <si>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</si>
  <si>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</si>
  <si>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</si>
  <si>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</si>
  <si>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</si>
  <si>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</si>
  <si>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</si>
  <si>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</si>
  <si>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</si>
  <si>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</si>
  <si>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</si>
  <si>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</si>
  <si>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</si>
  <si>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</si>
  <si>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</si>
  <si>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</si>
  <si>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</si>
  <si>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</si>
  <si>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</si>
  <si>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</si>
  <si>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</si>
  <si>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</si>
  <si>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</si>
  <si>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</si>
  <si>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</si>
  <si>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</si>
  <si>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</si>
  <si>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</si>
  <si>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</si>
  <si>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</si>
  <si>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</si>
  <si>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</si>
  <si>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</si>
  <si>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</si>
  <si>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</si>
  <si>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</si>
  <si>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</si>
  <si>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</si>
  <si>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</si>
  <si>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</si>
  <si>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</si>
  <si>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</si>
  <si>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</si>
  <si>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</si>
  <si>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</si>
  <si>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</si>
  <si>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</si>
  <si>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</si>
  <si>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</si>
  <si>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</si>
  <si>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</si>
  <si>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</si>
  <si>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</si>
  <si>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</si>
  <si>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</si>
  <si>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</si>
  <si>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</si>
  <si>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</si>
  <si>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</si>
  <si>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</si>
  <si>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</si>
  <si>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</si>
  <si>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</si>
  <si>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</si>
  <si>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</si>
  <si>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</si>
  <si>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</si>
  <si>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</si>
  <si>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</si>
  <si>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</si>
  <si>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</si>
  <si>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</si>
  <si>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</si>
  <si>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</si>
  <si>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</si>
  <si>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</si>
  <si>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</si>
  <si>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</si>
  <si>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</si>
  <si>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</si>
  <si>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</si>
  <si>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</si>
  <si>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</si>
  <si>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</si>
  <si>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</si>
  <si>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</si>
  <si>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</si>
  <si>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</si>
  <si>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</si>
  <si>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</si>
  <si>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</si>
  <si>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</si>
  <si>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</si>
  <si>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</si>
  <si>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</si>
  <si>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</si>
  <si>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</si>
  <si>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</si>
  <si>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</si>
  <si>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</si>
  <si>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</si>
  <si>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</si>
  <si>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</si>
  <si>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</si>
  <si>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</si>
  <si>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</si>
  <si>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</si>
  <si>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</si>
  <si>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</si>
  <si>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</si>
  <si>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</si>
  <si>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</si>
  <si>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</si>
  <si>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</si>
  <si>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</si>
  <si>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</si>
  <si>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</si>
  <si>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</si>
  <si>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</si>
  <si>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</si>
  <si>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</si>
  <si>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</si>
  <si>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</si>
  <si>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</si>
  <si>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</si>
  <si>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</si>
  <si>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</si>
  <si>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</si>
  <si>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</si>
  <si>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</si>
  <si>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</si>
  <si>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</si>
  <si>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</si>
  <si>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</si>
  <si>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</si>
  <si>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</si>
  <si>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</si>
  <si>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</si>
  <si>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</si>
  <si>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</si>
  <si>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</si>
  <si>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</si>
  <si>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</si>
  <si>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</si>
  <si>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</si>
  <si>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</si>
  <si>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</si>
  <si>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</si>
  <si>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</si>
  <si>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</si>
  <si>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</si>
  <si>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</si>
  <si>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</si>
  <si>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</si>
  <si>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</si>
  <si>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</si>
  <si>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</si>
  <si>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</si>
  <si>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</si>
  <si>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</si>
  <si>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</si>
  <si>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</si>
  <si>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</si>
  <si>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</si>
  <si>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</si>
  <si>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</si>
  <si>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</si>
  <si>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</si>
  <si>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</si>
  <si>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</si>
  <si>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</si>
  <si>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</si>
  <si>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</si>
  <si>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</si>
  <si>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</si>
  <si>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</si>
  <si>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</si>
  <si>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</si>
  <si>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</si>
  <si>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</si>
  <si>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</si>
  <si>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</si>
  <si>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</si>
  <si>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</si>
  <si>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</si>
  <si>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</si>
  <si>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</si>
  <si>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</si>
  <si>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</si>
  <si>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</si>
  <si>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</si>
  <si>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</si>
  <si>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</si>
  <si>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</si>
  <si>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</si>
  <si>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</si>
  <si>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</si>
  <si>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</si>
  <si>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</si>
  <si>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</si>
  <si>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</si>
  <si>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</si>
  <si>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</si>
  <si>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</si>
  <si>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</si>
  <si>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</si>
  <si>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</si>
  <si>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</si>
  <si>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</si>
  <si>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</si>
  <si>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</si>
  <si>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</si>
  <si>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</si>
  <si>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</si>
  <si>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</si>
  <si>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</si>
  <si>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</si>
  <si>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</si>
  <si>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</si>
  <si>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</si>
  <si>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</si>
  <si>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</si>
  <si>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</si>
  <si>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</si>
  <si>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</si>
  <si>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</si>
  <si>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</si>
  <si>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</si>
  <si>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</si>
  <si>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</si>
  <si>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</si>
  <si>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</si>
  <si>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</si>
  <si>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</si>
  <si>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</si>
  <si>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</si>
  <si>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</si>
  <si>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</si>
  <si>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</si>
  <si>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</si>
  <si>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</si>
  <si>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</si>
  <si>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</si>
  <si>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</si>
  <si>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</si>
  <si>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</si>
  <si>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</si>
  <si>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</si>
  <si>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</si>
  <si>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</si>
  <si>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</si>
  <si>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</si>
  <si>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</si>
  <si>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</si>
  <si>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</si>
  <si>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</si>
  <si>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</si>
  <si>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</si>
  <si>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</si>
  <si>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</si>
  <si>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</si>
  <si>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</si>
  <si>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</si>
  <si>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</si>
  <si>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</si>
  <si>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</si>
  <si>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</si>
  <si>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</si>
  <si>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</si>
  <si>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</si>
  <si>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</si>
  <si>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</si>
  <si>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</si>
  <si>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</si>
  <si>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</si>
  <si>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</si>
  <si>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</si>
  <si>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</si>
  <si>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</si>
  <si>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</si>
  <si>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</si>
  <si>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</si>
  <si>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</si>
  <si>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</si>
  <si>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</si>
  <si>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</si>
  <si>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</si>
  <si>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</si>
  <si>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</si>
  <si>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</si>
  <si>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</si>
  <si>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</si>
  <si>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</si>
  <si>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</si>
  <si>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</si>
  <si>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</si>
  <si>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</si>
  <si>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</si>
  <si>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</si>
  <si>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</si>
  <si>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</si>
  <si>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</si>
  <si>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</si>
  <si>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</si>
  <si>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</si>
  <si>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</si>
  <si>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</si>
  <si>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</si>
  <si>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</si>
  <si>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</si>
  <si>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</si>
  <si>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</si>
  <si>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</si>
  <si>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</si>
  <si>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</si>
  <si>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</si>
  <si>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</si>
  <si>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</si>
  <si>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</si>
  <si>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</si>
  <si>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</si>
  <si>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</si>
  <si>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</si>
  <si>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</si>
  <si>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</si>
  <si>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</si>
  <si>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</si>
  <si>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</si>
  <si>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</si>
  <si>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</si>
  <si>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</si>
  <si>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</si>
  <si>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</si>
  <si>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</si>
  <si>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</si>
  <si>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</si>
  <si>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</si>
  <si>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</si>
  <si>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</si>
  <si>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</si>
  <si>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</si>
  <si>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</si>
  <si>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</si>
  <si>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</si>
  <si>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</si>
  <si>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</si>
  <si>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</si>
  <si>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</si>
  <si>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</si>
  <si>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</si>
  <si>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</si>
  <si>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</si>
  <si>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</si>
  <si>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</si>
  <si>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</si>
  <si>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</si>
  <si>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</si>
  <si>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</si>
  <si>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</si>
  <si>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</si>
  <si>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</si>
  <si>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</si>
  <si>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</si>
  <si>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</si>
  <si>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</si>
  <si>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</si>
  <si>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</si>
  <si>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</si>
  <si>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</si>
  <si>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</si>
  <si>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</si>
  <si>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</si>
  <si>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</si>
  <si>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</si>
  <si>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</si>
  <si>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</si>
  <si>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</si>
  <si>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</si>
  <si>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</si>
  <si>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</si>
  <si>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</si>
  <si>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</si>
  <si>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</si>
  <si>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</si>
  <si>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</si>
  <si>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</si>
  <si>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</si>
  <si>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</si>
  <si>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</si>
  <si>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</si>
  <si>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</si>
  <si>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</si>
  <si>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</si>
  <si>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</si>
  <si>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</si>
  <si>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</si>
  <si>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</si>
  <si>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</si>
  <si>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</si>
  <si>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</si>
  <si>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</si>
  <si>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</si>
  <si>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</si>
  <si>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</si>
  <si>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</si>
  <si>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</si>
  <si>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</si>
  <si>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</si>
  <si>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</si>
  <si>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</si>
  <si>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</si>
  <si>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</si>
  <si>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</si>
  <si>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</si>
  <si>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</si>
  <si>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</si>
  <si>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</si>
  <si>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</si>
  <si>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</si>
  <si>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</si>
  <si>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</si>
  <si>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</si>
  <si>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</si>
  <si>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</si>
  <si>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</si>
  <si>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</si>
  <si>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</si>
  <si>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</si>
  <si>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</si>
  <si>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</si>
  <si>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</si>
  <si>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</si>
  <si>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</si>
  <si>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</si>
  <si>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</si>
  <si>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</si>
  <si>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</si>
  <si>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</si>
  <si>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</si>
  <si>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</si>
  <si>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</si>
  <si>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</si>
  <si>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</si>
  <si>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</si>
  <si>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</si>
  <si>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</si>
  <si>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</si>
  <si>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</si>
  <si>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</si>
  <si>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</si>
  <si>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</si>
  <si>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</si>
  <si>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</si>
  <si>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</si>
  <si>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</si>
  <si>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</si>
  <si>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</si>
  <si>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</si>
  <si>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</si>
  <si>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</si>
  <si>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</si>
  <si>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</si>
  <si>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</si>
  <si>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</si>
  <si>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</si>
  <si>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</si>
  <si>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</si>
  <si>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</si>
  <si>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</si>
  <si>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</si>
  <si>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</si>
  <si>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</si>
  <si>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</si>
  <si>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</si>
  <si>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</si>
  <si>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</si>
  <si>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</si>
  <si>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</si>
  <si>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</si>
  <si>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</si>
  <si>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</si>
  <si>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</si>
  <si>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</si>
  <si>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</si>
  <si>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</si>
  <si>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</si>
  <si>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</si>
  <si>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</si>
  <si>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</si>
  <si>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</si>
  <si>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</si>
  <si>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</si>
  <si>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</si>
  <si>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</si>
  <si>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</si>
  <si>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</si>
  <si>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</si>
  <si>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</si>
  <si>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</si>
  <si>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</si>
  <si>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</si>
  <si>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</si>
  <si>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</si>
  <si>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</si>
  <si>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</si>
  <si>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</si>
  <si>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</si>
  <si>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</si>
  <si>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</si>
  <si>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</si>
  <si>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</si>
  <si>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</si>
  <si>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</si>
  <si>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</si>
  <si>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</si>
  <si>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</si>
  <si>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</si>
  <si>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</si>
  <si>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</si>
  <si>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</si>
  <si>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</si>
  <si>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</si>
  <si>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</si>
  <si>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</si>
  <si>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</si>
  <si>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</si>
  <si>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</si>
  <si>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</si>
  <si>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</si>
  <si>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</si>
  <si>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</si>
  <si>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</si>
  <si>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</si>
  <si>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</si>
  <si>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</si>
  <si>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</si>
  <si>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</si>
  <si>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</si>
  <si>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</si>
  <si>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</si>
  <si>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</si>
  <si>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</si>
  <si>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</si>
  <si>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</si>
  <si>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</si>
  <si>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</si>
  <si>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</si>
  <si>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</si>
  <si>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</si>
  <si>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</si>
  <si>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</si>
  <si>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</si>
  <si>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</si>
  <si>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</si>
  <si>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</si>
  <si>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</si>
  <si>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</si>
  <si>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</si>
  <si>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</si>
  <si>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</si>
  <si>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</si>
  <si>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</si>
  <si>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</si>
  <si>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</si>
  <si>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</si>
  <si>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</si>
  <si>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</si>
  <si>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</si>
  <si>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</si>
  <si>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</si>
  <si>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</si>
  <si>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</si>
  <si>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</si>
  <si>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</si>
  <si>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</si>
  <si>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</si>
  <si>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</si>
  <si>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</si>
  <si>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</si>
  <si>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</si>
  <si>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</si>
  <si>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</si>
  <si>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</si>
  <si>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</si>
  <si>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</si>
  <si>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</si>
  <si>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</si>
  <si>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</si>
  <si>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</si>
  <si>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</si>
  <si>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</si>
  <si>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</si>
  <si>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</si>
  <si>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</si>
  <si>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</si>
  <si>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</si>
  <si>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</si>
  <si>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</si>
  <si>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</si>
  <si>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</si>
  <si>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</si>
  <si>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</si>
  <si>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</si>
  <si>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</si>
  <si>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</si>
  <si>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</si>
  <si>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</si>
  <si>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</si>
  <si>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</si>
  <si>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</si>
  <si>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</si>
  <si>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</si>
  <si>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</si>
  <si>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</si>
  <si>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</si>
  <si>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</si>
  <si>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</si>
  <si>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</si>
  <si>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</si>
  <si>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</si>
  <si>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</si>
  <si>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</si>
  <si>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</si>
  <si>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</si>
  <si>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</si>
  <si>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</si>
  <si>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</si>
  <si>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</si>
  <si>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</si>
  <si>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</si>
  <si>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</si>
  <si>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</si>
  <si>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</si>
  <si>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</si>
  <si>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</si>
  <si>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</si>
  <si>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</si>
  <si>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</si>
  <si>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</si>
  <si>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</si>
  <si>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</si>
  <si>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</si>
  <si>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</si>
  <si>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</si>
  <si>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</si>
  <si>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</si>
  <si>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</si>
  <si>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</si>
  <si>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</si>
  <si>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</si>
  <si>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</si>
  <si>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</si>
  <si>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</si>
  <si>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</si>
  <si>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</si>
  <si>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</si>
  <si>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</si>
  <si>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</si>
  <si>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</si>
  <si>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</si>
  <si>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</si>
  <si>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</si>
  <si>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</si>
  <si>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</si>
  <si>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</si>
  <si>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</si>
  <si>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</si>
  <si>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</si>
  <si>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</si>
  <si>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</si>
  <si>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</si>
  <si>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</si>
  <si>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</si>
  <si>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</si>
  <si>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</si>
  <si>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</si>
  <si>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</si>
  <si>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</si>
  <si>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</si>
  <si>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</si>
  <si>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</si>
  <si>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</si>
  <si>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</si>
  <si>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</si>
  <si>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</si>
  <si>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</si>
  <si>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</si>
  <si>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</si>
  <si>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</si>
  <si>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</si>
  <si>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</si>
  <si>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</si>
  <si>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</si>
  <si>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</si>
  <si>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</si>
  <si>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</si>
  <si>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</si>
  <si>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</si>
  <si>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</si>
  <si>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</si>
  <si>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</si>
  <si>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</si>
  <si>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</si>
  <si>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</si>
  <si>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</si>
  <si>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</si>
  <si>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</si>
  <si>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</si>
  <si>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</si>
  <si>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</si>
  <si>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</si>
  <si>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</si>
  <si>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</si>
  <si>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</si>
  <si>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</si>
  <si>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</si>
  <si>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</si>
  <si>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</si>
  <si>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</si>
  <si>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</si>
  <si>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</si>
  <si>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</si>
  <si>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</si>
  <si>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</si>
  <si>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</si>
  <si>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</si>
  <si>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</si>
  <si>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</si>
  <si>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</si>
  <si>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</si>
  <si>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</si>
  <si>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</si>
  <si>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</si>
  <si>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</si>
  <si>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</si>
  <si>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</si>
  <si>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</si>
  <si>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</si>
  <si>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</si>
  <si>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</si>
  <si>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</si>
  <si>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</si>
  <si>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</si>
  <si>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</si>
  <si>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</si>
  <si>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</si>
  <si>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</si>
  <si>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</si>
  <si>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</si>
  <si>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</si>
  <si>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</si>
  <si>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</si>
  <si>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</si>
  <si>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</si>
  <si>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</si>
  <si>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</si>
  <si>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</si>
  <si>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</si>
  <si>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</si>
  <si>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</si>
  <si>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</si>
  <si>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</si>
  <si>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</si>
  <si>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</si>
  <si>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</si>
  <si>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</si>
  <si>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</si>
  <si>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</si>
  <si>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</si>
  <si>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</si>
  <si>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</si>
  <si>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</si>
  <si>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</si>
  <si>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</si>
  <si>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</si>
  <si>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</si>
  <si>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</si>
  <si>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</si>
  <si>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</si>
  <si>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</si>
  <si>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</si>
  <si>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</si>
  <si>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</si>
  <si>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</si>
  <si>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</si>
  <si>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</si>
  <si>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</si>
  <si>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</si>
  <si>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</si>
  <si>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</si>
  <si>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</si>
  <si>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</si>
  <si>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</si>
  <si>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</si>
  <si>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</si>
  <si>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</si>
  <si>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</si>
  <si>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</si>
  <si>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</si>
  <si>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</si>
  <si>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</si>
  <si>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</si>
  <si>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</si>
  <si>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</si>
  <si>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</si>
  <si>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</si>
  <si>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</si>
  <si>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</si>
  <si>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</si>
  <si>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</si>
  <si>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</si>
  <si>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</si>
  <si>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</si>
  <si>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</si>
  <si>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</si>
  <si>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</si>
  <si>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</si>
  <si>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</si>
  <si>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</si>
  <si>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</si>
  <si>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</si>
  <si>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</si>
  <si>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</si>
  <si>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</si>
  <si>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</si>
  <si>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</si>
  <si>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</si>
  <si>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</si>
  <si>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</si>
  <si>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</si>
  <si>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</si>
  <si>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</si>
  <si>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</si>
  <si>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</si>
  <si>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</si>
  <si>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</si>
  <si>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</si>
  <si>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</si>
  <si>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</si>
  <si>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</si>
  <si>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</si>
  <si>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</si>
  <si>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</si>
  <si>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</si>
  <si>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</si>
  <si>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</si>
  <si>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</si>
  <si>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</si>
  <si>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</si>
  <si>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</si>
  <si>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</si>
  <si>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</si>
  <si>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</si>
  <si>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</si>
  <si>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</si>
  <si>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</si>
  <si>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</si>
  <si>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</si>
  <si>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</si>
  <si>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</si>
  <si>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</si>
  <si>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</si>
  <si>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</si>
  <si>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</si>
  <si>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</si>
  <si>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</si>
  <si>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</si>
  <si>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</si>
  <si>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</si>
  <si>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</si>
  <si>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</si>
  <si>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</si>
  <si>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</si>
  <si>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</si>
  <si>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</si>
  <si>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</si>
  <si>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</si>
  <si>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</si>
  <si>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</si>
  <si>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</si>
  <si>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</si>
  <si>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</si>
  <si>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</si>
  <si>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</si>
  <si>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</si>
  <si>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</si>
  <si>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</si>
  <si>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</si>
  <si>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</si>
  <si>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</si>
  <si>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</si>
  <si>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</si>
  <si>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</si>
  <si>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</si>
  <si>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</si>
  <si>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</si>
  <si>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</si>
  <si>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</si>
  <si>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</si>
  <si>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</si>
  <si>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</si>
  <si>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</si>
  <si>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</si>
  <si>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</si>
  <si>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</si>
  <si>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</si>
  <si>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</si>
  <si>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</si>
  <si>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</si>
  <si>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</si>
  <si>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</si>
  <si>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</si>
  <si>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</si>
  <si>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</si>
  <si>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</si>
  <si>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</si>
  <si>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</si>
  <si>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</si>
  <si>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</si>
  <si>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</si>
  <si>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</si>
  <si>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</si>
  <si>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</si>
  <si>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</si>
  <si>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</si>
  <si>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</si>
  <si>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</si>
  <si>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</si>
  <si>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</si>
  <si>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</si>
  <si>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</si>
  <si>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</si>
  <si>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</si>
  <si>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</si>
  <si>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</si>
  <si>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</si>
  <si>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</si>
  <si>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</si>
  <si>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</si>
  <si>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</si>
  <si>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</si>
  <si>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</si>
  <si>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</si>
  <si>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</si>
  <si>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</si>
  <si>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</si>
  <si>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</si>
  <si>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</si>
  <si>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</si>
  <si>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</si>
  <si>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</si>
  <si>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</si>
  <si>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</si>
  <si>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</si>
  <si>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</si>
  <si>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</si>
  <si>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</si>
  <si>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</si>
  <si>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</si>
  <si>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</si>
  <si>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</si>
  <si>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</si>
  <si>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</si>
  <si>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</si>
  <si>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</si>
  <si>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</si>
  <si>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</si>
  <si>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</si>
  <si>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</si>
  <si>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</si>
  <si>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</si>
  <si>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</si>
  <si>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</si>
  <si>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</si>
  <si>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</si>
  <si>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</si>
  <si>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</si>
  <si>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</si>
  <si>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</si>
  <si>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</si>
  <si>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</si>
  <si>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</si>
  <si>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</si>
  <si>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</si>
  <si>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</si>
  <si>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</si>
  <si>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</si>
  <si>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</si>
  <si>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</si>
  <si>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</si>
  <si>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</si>
  <si>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</si>
  <si>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</si>
  <si>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</si>
  <si>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</si>
  <si>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</si>
  <si>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</si>
  <si>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</si>
  <si>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</si>
  <si>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</si>
  <si>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</si>
  <si>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</si>
  <si>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</si>
  <si>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</si>
  <si>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</si>
  <si>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</si>
  <si>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</si>
  <si>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</si>
  <si>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</si>
  <si>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</si>
  <si>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</si>
  <si>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</si>
  <si>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</si>
  <si>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</si>
  <si>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</si>
  <si>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</si>
  <si>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</si>
  <si>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</si>
  <si>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</si>
  <si>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</si>
  <si>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</si>
  <si>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</si>
  <si>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</si>
  <si>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</si>
  <si>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</si>
  <si>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</si>
  <si>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</si>
  <si>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</si>
  <si>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</si>
  <si>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</si>
  <si>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</si>
  <si>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</si>
  <si>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</si>
  <si>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</si>
  <si>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</si>
  <si>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</si>
  <si>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</si>
  <si>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</si>
  <si>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</si>
  <si>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</si>
  <si>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</si>
  <si>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</si>
  <si>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</si>
  <si>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</si>
  <si>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</si>
  <si>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</si>
  <si>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</si>
  <si>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</si>
  <si>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</si>
  <si>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</si>
  <si>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</si>
  <si>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</si>
  <si>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</si>
  <si>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</si>
  <si>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</si>
  <si>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</si>
  <si>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</si>
  <si>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</si>
  <si>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</si>
  <si>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</si>
  <si>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</si>
  <si>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</si>
  <si>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</si>
  <si>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</si>
  <si>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</si>
  <si>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</si>
  <si>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</si>
  <si>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</si>
  <si>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</si>
  <si>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</si>
  <si>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</si>
  <si>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</si>
  <si>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</si>
  <si>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</si>
  <si>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</si>
  <si>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</si>
  <si>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</si>
  <si>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</si>
  <si>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</si>
  <si>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</si>
  <si>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</si>
  <si>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</si>
  <si>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</si>
  <si>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</si>
  <si>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</si>
  <si>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</si>
  <si>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</si>
  <si>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</si>
  <si>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</si>
  <si>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</si>
  <si>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</si>
  <si>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</si>
  <si>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</si>
  <si>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</si>
  <si>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</si>
  <si>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</si>
  <si>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</si>
  <si>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</si>
  <si>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</si>
  <si>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</si>
  <si>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</si>
  <si>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</si>
  <si>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</si>
  <si>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</si>
  <si>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</si>
  <si>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</si>
  <si>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</si>
  <si>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</si>
  <si>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</si>
  <si>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</si>
  <si>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</si>
  <si>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</si>
  <si>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</si>
  <si>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</si>
  <si>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</si>
  <si>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</si>
  <si>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</si>
  <si>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</si>
  <si>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</si>
  <si>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</si>
  <si>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</si>
  <si>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</si>
  <si>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</si>
  <si>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</si>
  <si>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</si>
  <si>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</si>
  <si>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</si>
  <si>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</si>
  <si>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</si>
  <si>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</si>
  <si>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</si>
  <si>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</si>
  <si>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</si>
  <si>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</si>
  <si>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</si>
  <si>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</si>
  <si>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</si>
  <si>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</si>
  <si>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</si>
  <si>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</si>
  <si>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</si>
  <si>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</si>
  <si>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</si>
  <si>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</si>
  <si>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</si>
  <si>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</si>
  <si>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</si>
  <si>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</si>
  <si>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</si>
  <si>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</si>
  <si>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</si>
  <si>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</si>
  <si>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</si>
  <si>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</si>
  <si>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</si>
  <si>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</si>
  <si>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</si>
  <si>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</si>
  <si>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</si>
  <si>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</si>
  <si>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</si>
  <si>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</si>
  <si>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</si>
  <si>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</si>
  <si>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</si>
  <si>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</si>
  <si>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</si>
  <si>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</si>
  <si>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</si>
  <si>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</si>
  <si>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</si>
  <si>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</si>
  <si>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</si>
  <si>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</si>
  <si>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</si>
  <si>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</si>
  <si>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</si>
  <si>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</si>
  <si>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</si>
  <si>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</si>
  <si>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</si>
  <si>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</si>
  <si>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</si>
  <si>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</si>
  <si>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</si>
  <si>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</si>
  <si>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</si>
  <si>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</si>
  <si>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</si>
  <si>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</si>
  <si>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</si>
  <si>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</si>
  <si>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</si>
  <si>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</si>
  <si>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</si>
  <si>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</si>
  <si>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</si>
  <si>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</si>
  <si>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</si>
  <si>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</si>
  <si>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</si>
  <si>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</si>
  <si>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</si>
  <si>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</si>
  <si>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</si>
  <si>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</si>
  <si>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</si>
  <si>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</si>
  <si>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</si>
  <si>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</si>
  <si>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</si>
  <si>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</si>
  <si>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</si>
  <si>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</si>
  <si>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</si>
  <si>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</si>
  <si>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</si>
  <si>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</si>
  <si>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</si>
  <si>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</si>
  <si>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</si>
  <si>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</si>
  <si>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</si>
  <si>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</si>
  <si>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</si>
  <si>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</si>
  <si>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</si>
  <si>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</si>
  <si>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</si>
  <si>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</si>
  <si>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</si>
  <si>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</si>
  <si>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</si>
  <si>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</si>
  <si>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</si>
  <si>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</si>
  <si>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</si>
  <si>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</si>
  <si>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</si>
  <si>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</si>
  <si>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</si>
  <si>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</si>
  <si>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</si>
  <si>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</si>
  <si>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</si>
  <si>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</si>
  <si>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</si>
  <si>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</si>
  <si>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</si>
  <si>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</si>
  <si>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</si>
  <si>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</si>
  <si>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</si>
  <si>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</si>
  <si>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</si>
  <si>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</si>
  <si>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</si>
  <si>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</si>
  <si>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</si>
  <si>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</si>
  <si>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</si>
  <si>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</si>
  <si>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</si>
  <si>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</si>
  <si>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</si>
  <si>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</si>
  <si>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</si>
  <si>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</si>
  <si>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</si>
  <si>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</si>
  <si>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</si>
  <si>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</si>
  <si>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</si>
  <si>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</si>
  <si>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</si>
  <si>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</si>
  <si>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</si>
  <si>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</si>
  <si>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</si>
  <si>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</si>
  <si>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</si>
  <si>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</si>
  <si>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</si>
  <si>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</si>
  <si>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</si>
  <si>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</si>
  <si>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</si>
  <si>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</si>
  <si>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</si>
  <si>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</si>
  <si>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</si>
  <si>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</si>
  <si>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</si>
  <si>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</si>
  <si>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</si>
  <si>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</si>
  <si>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</si>
  <si>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</si>
  <si>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</si>
  <si>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</si>
  <si>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</si>
  <si>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</si>
  <si>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</si>
  <si>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</si>
  <si>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</si>
  <si>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</si>
  <si>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</si>
  <si>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</si>
  <si>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</si>
  <si>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</si>
  <si>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</si>
  <si>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</si>
  <si>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</si>
  <si>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</si>
  <si>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</si>
  <si>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</si>
  <si>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</si>
  <si>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</si>
  <si>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</si>
  <si>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</si>
  <si>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</si>
  <si>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</si>
  <si>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</si>
  <si>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</si>
  <si>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</si>
  <si>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</si>
  <si>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</si>
  <si>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</si>
  <si>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</si>
  <si>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</si>
  <si>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</si>
  <si>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</si>
  <si>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</si>
  <si>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</si>
  <si>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</si>
  <si>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</si>
  <si>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</si>
  <si>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</si>
  <si>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</si>
  <si>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</si>
  <si>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</si>
  <si>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</si>
  <si>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</si>
  <si>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</si>
  <si>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</si>
  <si>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</si>
  <si>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</si>
  <si>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</si>
  <si>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</si>
  <si>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</si>
  <si>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</si>
  <si>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</si>
  <si>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</si>
  <si>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</si>
  <si>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</si>
  <si>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</si>
  <si>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</si>
  <si>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</si>
  <si>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</si>
  <si>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</si>
  <si>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</si>
  <si>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</si>
  <si>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</si>
  <si>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</si>
  <si>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</si>
  <si>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</si>
  <si>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</si>
  <si>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</si>
  <si>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</si>
  <si>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</si>
  <si>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</si>
  <si>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</si>
  <si>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</si>
  <si>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</si>
  <si>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</si>
  <si>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</si>
  <si>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</si>
  <si>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</si>
  <si>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</si>
  <si>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</si>
  <si>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</si>
  <si>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</si>
  <si>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</si>
  <si>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</si>
  <si>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</si>
  <si>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</si>
  <si>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</si>
  <si>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</si>
  <si>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</si>
  <si>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</si>
  <si>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</si>
  <si>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</si>
  <si>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</si>
  <si>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</si>
  <si>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</si>
  <si>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</si>
  <si>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</si>
  <si>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</si>
  <si>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</si>
  <si>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</si>
  <si>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</si>
  <si>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</si>
  <si>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</si>
  <si>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</si>
  <si>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</si>
  <si>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</si>
  <si>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</si>
  <si>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</si>
  <si>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</si>
  <si>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</si>
  <si>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</si>
  <si>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</si>
  <si>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</si>
  <si>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</si>
  <si>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</si>
  <si>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</si>
  <si>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</si>
  <si>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</si>
  <si>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</si>
  <si>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</si>
  <si>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</si>
  <si>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</si>
  <si>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</si>
  <si>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</si>
  <si>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</si>
  <si>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</si>
  <si>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</si>
  <si>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</si>
  <si>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</si>
  <si>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</si>
  <si>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</si>
  <si>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</si>
  <si>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</si>
  <si>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</si>
  <si>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</si>
  <si>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</si>
  <si>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</si>
  <si>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</si>
  <si>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</si>
  <si>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</si>
  <si>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</si>
  <si>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</si>
  <si>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</si>
  <si>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</si>
  <si>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</si>
  <si>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</si>
  <si>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</si>
  <si>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</si>
  <si>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</si>
  <si>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</si>
  <si>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</si>
  <si>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</si>
  <si>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</si>
  <si>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</si>
  <si>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</si>
  <si>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</si>
  <si>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</si>
  <si>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</si>
  <si>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</si>
  <si>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</si>
  <si>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</si>
  <si>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</si>
  <si>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</si>
  <si>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</si>
  <si>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</si>
  <si>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</si>
  <si>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</si>
  <si>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</si>
  <si>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</si>
  <si>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</si>
  <si>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</si>
  <si>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</si>
  <si>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</si>
  <si>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</si>
  <si>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</si>
  <si>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</si>
  <si>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</si>
  <si>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</si>
  <si>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</si>
  <si>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</si>
  <si>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</si>
  <si>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</si>
  <si>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</si>
  <si>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</si>
  <si>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</si>
  <si>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</si>
  <si>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</si>
  <si>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</si>
  <si>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</si>
  <si>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</si>
  <si>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</si>
  <si>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</si>
  <si>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</si>
  <si>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</si>
  <si>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</si>
  <si>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</si>
  <si>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</si>
  <si>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</si>
  <si>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</si>
  <si>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</si>
  <si>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</si>
  <si>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</si>
  <si>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</si>
  <si>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</si>
  <si>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</si>
  <si>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</si>
  <si>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</si>
  <si>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</si>
  <si>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</si>
  <si>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</si>
  <si>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</si>
  <si>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</si>
  <si>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</si>
  <si>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</si>
  <si>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</si>
  <si>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</si>
  <si>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</si>
  <si>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</si>
  <si>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</si>
  <si>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</si>
  <si>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</si>
  <si>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</si>
  <si>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</si>
  <si>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</si>
  <si>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</si>
  <si>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</si>
  <si>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</si>
  <si>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</si>
  <si>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</si>
  <si>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</si>
  <si>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</si>
  <si>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</si>
  <si>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</si>
  <si>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</si>
  <si>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</si>
  <si>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</si>
  <si>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</si>
  <si>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</si>
  <si>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</si>
  <si>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</si>
  <si>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</si>
  <si>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</si>
  <si>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</si>
  <si>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</si>
  <si>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</si>
  <si>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</si>
  <si>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</si>
  <si>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</si>
  <si>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</si>
  <si>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</si>
  <si>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</si>
  <si>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</si>
  <si>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</si>
  <si>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</si>
  <si>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</si>
  <si>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</si>
  <si>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</si>
  <si>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</si>
  <si>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</si>
  <si>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</si>
  <si>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</si>
  <si>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</si>
  <si>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</si>
  <si>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</si>
  <si>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</si>
  <si>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</si>
  <si>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</si>
  <si>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</si>
  <si>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</si>
  <si>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</si>
  <si>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</si>
  <si>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</si>
  <si>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</si>
  <si>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</si>
  <si>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</si>
  <si>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</si>
  <si>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</si>
  <si>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</si>
  <si>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</si>
  <si>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</si>
  <si>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</si>
  <si>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</si>
  <si>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</si>
  <si>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</si>
  <si>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</si>
  <si>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</si>
  <si>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</si>
  <si>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</si>
  <si>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</si>
  <si>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</si>
  <si>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</si>
  <si>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</si>
  <si>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</si>
  <si>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</si>
  <si>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</si>
  <si>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</si>
  <si>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</si>
  <si>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</si>
  <si>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</si>
  <si>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</si>
  <si>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</si>
  <si>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</si>
  <si>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</si>
  <si>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</si>
  <si>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</si>
  <si>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</si>
  <si>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</si>
  <si>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</si>
  <si>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</si>
  <si>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</si>
  <si>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</si>
  <si>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</si>
  <si>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</si>
  <si>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</si>
  <si>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</si>
  <si>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</si>
  <si>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</si>
  <si>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</si>
  <si>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</si>
  <si>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</si>
  <si>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</si>
  <si>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</si>
  <si>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</si>
  <si>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</si>
  <si>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</si>
  <si>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</si>
  <si>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</si>
  <si>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</si>
  <si>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</si>
  <si>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</si>
  <si>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</si>
  <si>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</si>
  <si>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</si>
  <si>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</si>
  <si>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</si>
  <si>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</si>
  <si>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</si>
  <si>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</si>
  <si>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</si>
  <si>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</si>
  <si>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</si>
  <si>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</si>
  <si>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</si>
  <si>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</si>
  <si>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</si>
  <si>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</si>
  <si>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</si>
  <si>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</si>
  <si>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</si>
  <si>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</si>
  <si>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</si>
  <si>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</si>
  <si>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</si>
  <si>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</si>
  <si>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</si>
  <si>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</si>
  <si>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</si>
  <si>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</si>
  <si>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</si>
  <si>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</si>
  <si>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</si>
  <si>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</si>
  <si>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</si>
  <si>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</si>
  <si>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</si>
  <si>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</si>
  <si>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</si>
  <si>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</si>
  <si>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</si>
  <si>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</si>
  <si>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</si>
  <si>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</si>
  <si>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</si>
  <si>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</si>
  <si>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</si>
  <si>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</si>
  <si>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</si>
  <si>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</si>
  <si>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</si>
  <si>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</si>
  <si>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</si>
  <si>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</si>
  <si>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</si>
  <si>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</si>
  <si>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</si>
  <si>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</si>
  <si>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</si>
  <si>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</si>
  <si>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</si>
  <si>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</si>
  <si>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</si>
  <si>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</si>
  <si>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</si>
  <si>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</si>
  <si>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</si>
  <si>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</si>
  <si>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</si>
  <si>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</si>
  <si>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</si>
  <si>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</si>
  <si>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</si>
  <si>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</si>
  <si>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</si>
  <si>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</si>
  <si>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</si>
  <si>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</si>
  <si>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</si>
  <si>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</si>
  <si>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</si>
  <si>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</si>
  <si>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</si>
  <si>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</si>
  <si>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</si>
  <si>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</si>
  <si>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</si>
  <si>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</si>
  <si>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</si>
  <si>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</si>
  <si>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</si>
  <si>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</si>
  <si>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</si>
  <si>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</si>
  <si>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</si>
  <si>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</si>
  <si>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</si>
  <si>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</si>
  <si>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</si>
  <si>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</si>
  <si>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</si>
  <si>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</si>
  <si>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</si>
  <si>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</si>
  <si>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</si>
  <si>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</si>
  <si>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</si>
  <si>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</si>
  <si>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</si>
  <si>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</si>
  <si>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</si>
  <si>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</si>
  <si>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</si>
  <si>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</si>
  <si>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</si>
  <si>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</si>
  <si>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</si>
  <si>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</si>
  <si>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</si>
  <si>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</si>
  <si>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</si>
  <si>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</si>
  <si>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</si>
  <si>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</si>
  <si>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</si>
  <si>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</si>
  <si>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</si>
  <si>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</si>
  <si>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</si>
  <si>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</si>
  <si>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</si>
  <si>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</si>
  <si>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</si>
  <si>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</si>
  <si>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</si>
  <si>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</si>
  <si>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</si>
  <si>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</si>
  <si>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</si>
  <si>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</si>
  <si>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</si>
  <si>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</si>
  <si>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</si>
  <si>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</si>
  <si>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</si>
  <si>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</si>
  <si>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</si>
  <si>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</si>
  <si>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</si>
  <si>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</si>
  <si>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</si>
  <si>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</si>
  <si>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</si>
  <si>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</si>
  <si>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</si>
  <si>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</si>
  <si>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</si>
  <si>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</si>
  <si>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</si>
  <si>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</si>
  <si>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</si>
  <si>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</si>
  <si>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</si>
  <si>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</si>
  <si>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</si>
  <si>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</si>
  <si>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</si>
  <si>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</si>
  <si>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</si>
  <si>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</si>
  <si>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</si>
  <si>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</si>
  <si>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</si>
  <si>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</si>
  <si>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</si>
  <si>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</si>
  <si>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</si>
  <si>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</si>
  <si>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</si>
  <si>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</si>
  <si>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</si>
  <si>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</si>
  <si>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</si>
  <si>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</si>
  <si>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</si>
  <si>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</si>
  <si>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</si>
  <si>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</si>
  <si>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</si>
  <si>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</si>
  <si>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</si>
  <si>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</si>
  <si>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</si>
  <si>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</si>
  <si>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</si>
  <si>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</si>
  <si>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</si>
  <si>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</si>
  <si>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</si>
  <si>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</si>
  <si>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</si>
  <si>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</si>
  <si>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</si>
  <si>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</si>
  <si>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</si>
  <si>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</si>
  <si>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</si>
  <si>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</si>
  <si>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</si>
  <si>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</si>
  <si>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</si>
  <si>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</si>
  <si>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</si>
  <si>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</si>
  <si>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</si>
  <si>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</si>
  <si>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</si>
  <si>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</si>
  <si>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</si>
  <si>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</si>
  <si>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</si>
  <si>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</si>
  <si>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</si>
  <si>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</si>
  <si>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</si>
  <si>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</si>
  <si>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</si>
  <si>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</si>
  <si>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</si>
  <si>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</si>
  <si>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</si>
  <si>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</si>
  <si>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</si>
  <si>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</si>
  <si>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</si>
  <si>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</si>
  <si>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</si>
  <si>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</si>
  <si>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</si>
  <si>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</si>
  <si>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</si>
  <si>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</si>
  <si>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</si>
  <si>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</si>
  <si>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</si>
  <si>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</si>
  <si>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</si>
  <si>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</si>
  <si>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</si>
  <si>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</si>
  <si>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</si>
  <si>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</si>
  <si>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</si>
  <si>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</si>
  <si>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</si>
  <si>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</si>
  <si>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</si>
  <si>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</si>
  <si>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</si>
  <si>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</si>
  <si>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</si>
  <si>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</si>
  <si>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</si>
  <si>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</si>
  <si>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</si>
  <si>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</si>
  <si>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</si>
  <si>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</si>
  <si>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</si>
  <si>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</si>
  <si>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</si>
  <si>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</si>
  <si>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</si>
  <si>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</si>
  <si>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</si>
  <si>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</si>
  <si>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</si>
  <si>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</si>
  <si>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</si>
  <si>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</si>
  <si>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</si>
  <si>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</si>
  <si>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</si>
  <si>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</si>
  <si>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</si>
  <si>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</si>
  <si>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</si>
  <si>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</si>
  <si>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</si>
  <si>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</si>
  <si>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</si>
  <si>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</si>
  <si>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</si>
  <si>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</si>
  <si>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</si>
  <si>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</si>
  <si>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</si>
  <si>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</si>
  <si>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</si>
  <si>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</si>
  <si>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</si>
  <si>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</si>
  <si>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</si>
  <si>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</si>
  <si>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</si>
  <si>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</si>
  <si>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</si>
  <si>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</si>
  <si>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</si>
  <si>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</si>
  <si>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</si>
  <si>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</si>
  <si>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</si>
  <si>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</si>
  <si>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</si>
  <si>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</si>
  <si>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</si>
  <si>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</si>
  <si>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</si>
  <si>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</si>
  <si>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</si>
  <si>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</si>
  <si>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</si>
  <si>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</si>
  <si>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</si>
  <si>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</si>
  <si>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</si>
  <si>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</si>
  <si>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</si>
  <si>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</si>
  <si>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</si>
  <si>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</si>
  <si>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</si>
  <si>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</si>
  <si>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</si>
  <si>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</si>
  <si>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</si>
  <si>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</si>
  <si>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</si>
  <si>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</si>
  <si>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</si>
  <si>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</si>
  <si>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</si>
  <si>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</si>
  <si>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</si>
  <si>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</si>
  <si>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</si>
  <si>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</si>
  <si>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</si>
  <si>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</si>
  <si>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</si>
  <si>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</si>
  <si>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</si>
  <si>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</si>
  <si>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</si>
  <si>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</si>
  <si>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</si>
  <si>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</si>
  <si>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</si>
  <si>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</si>
  <si>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</si>
  <si>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</si>
  <si>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</si>
  <si>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</si>
  <si>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</si>
  <si>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</si>
  <si>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</si>
  <si>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</si>
  <si>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</si>
  <si>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</si>
  <si>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</si>
  <si>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</si>
  <si>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</si>
  <si>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</si>
  <si>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</si>
  <si>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</si>
  <si>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</si>
  <si>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</si>
  <si>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</si>
  <si>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</si>
  <si>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</si>
  <si>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</si>
  <si>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</si>
  <si>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</si>
  <si>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</si>
  <si>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</si>
  <si>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</si>
  <si>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</si>
  <si>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</si>
  <si>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</si>
  <si>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</si>
  <si>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</si>
  <si>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</si>
  <si>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</si>
  <si>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</si>
  <si>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</si>
  <si>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</si>
  <si>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</si>
  <si>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</si>
  <si>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</si>
  <si>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</si>
  <si>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</si>
  <si>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</si>
  <si>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</si>
  <si>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</si>
  <si>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</si>
  <si>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</si>
  <si>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</si>
  <si>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</si>
  <si>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</si>
  <si>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</si>
  <si>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</si>
  <si>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</si>
  <si>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</si>
  <si>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</si>
  <si>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</si>
  <si>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</si>
  <si>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</si>
  <si>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</si>
  <si>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</si>
  <si>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</si>
  <si>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</si>
  <si>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</si>
  <si>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</si>
  <si>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</si>
  <si>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</si>
  <si>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</si>
  <si>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</si>
  <si>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</si>
  <si>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</si>
  <si>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</si>
  <si>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</si>
  <si>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</si>
  <si>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</si>
  <si>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</si>
  <si>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</si>
  <si>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</si>
  <si>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</si>
  <si>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</si>
  <si>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</si>
  <si>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</si>
  <si>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</si>
  <si>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</si>
  <si>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</si>
  <si>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</si>
  <si>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</si>
  <si>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</si>
  <si>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</si>
  <si>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</si>
  <si>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</si>
  <si>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</si>
  <si>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</si>
  <si>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</si>
  <si>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</si>
  <si>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</si>
  <si>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</si>
  <si>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</si>
  <si>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</si>
  <si>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</si>
  <si>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</si>
  <si>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</si>
  <si>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</si>
  <si>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</si>
  <si>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</si>
  <si>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</si>
  <si>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</si>
  <si>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</si>
  <si>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</si>
  <si>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</si>
  <si>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</si>
  <si>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</si>
  <si>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</si>
  <si>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</si>
  <si>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</si>
  <si>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</si>
  <si>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</si>
  <si>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</si>
  <si>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</si>
  <si>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</si>
  <si>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</si>
  <si>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</si>
  <si>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</si>
  <si>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</si>
  <si>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</si>
  <si>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</si>
  <si>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</si>
  <si>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</si>
  <si>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</si>
  <si>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</si>
  <si>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</si>
  <si>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</si>
  <si>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</si>
  <si>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</si>
  <si>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</si>
  <si>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</si>
  <si>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</si>
  <si>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</si>
  <si>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</si>
  <si>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</si>
  <si>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</si>
  <si>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</si>
  <si>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</si>
  <si>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</si>
  <si>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</si>
  <si>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</si>
  <si>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</si>
  <si>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</si>
  <si>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</si>
  <si>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</si>
  <si>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</si>
  <si>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</si>
  <si>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</si>
  <si>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</si>
  <si>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</si>
  <si>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</si>
  <si>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</si>
  <si>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</si>
  <si>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</si>
  <si>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</si>
  <si>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</si>
  <si>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</si>
  <si>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</si>
  <si>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</si>
  <si>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</si>
  <si>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</si>
  <si>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</si>
  <si>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</si>
  <si>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</si>
  <si>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</si>
  <si>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</si>
  <si>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</si>
  <si>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</si>
  <si>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</si>
  <si>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</si>
  <si>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</si>
  <si>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</si>
  <si>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</si>
  <si>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</si>
  <si>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</si>
  <si>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</si>
  <si>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</si>
  <si>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</si>
  <si>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</si>
  <si>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</si>
  <si>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</si>
  <si>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</si>
  <si>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</si>
  <si>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</si>
  <si>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</si>
  <si>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</si>
  <si>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</si>
  <si>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</si>
  <si>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</si>
  <si>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</si>
  <si>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</si>
  <si>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</si>
  <si>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</si>
  <si>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</si>
  <si>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</si>
  <si>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</si>
  <si>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</si>
  <si>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</si>
  <si>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</si>
  <si>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</si>
  <si>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</si>
  <si>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</si>
  <si>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</si>
  <si>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</si>
  <si>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</si>
  <si>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</si>
  <si>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</si>
  <si>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</si>
  <si>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</si>
  <si>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</si>
  <si>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</si>
  <si>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</si>
  <si>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</si>
  <si>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</si>
  <si>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</si>
  <si>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</si>
  <si>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</si>
  <si>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</si>
  <si>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</si>
  <si>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</si>
  <si>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</si>
  <si>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</si>
  <si>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</si>
  <si>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</si>
  <si>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</si>
  <si>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</si>
  <si>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</si>
  <si>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</si>
  <si>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</si>
  <si>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</si>
  <si>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</si>
  <si>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</si>
  <si>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</si>
  <si>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</si>
  <si>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</si>
  <si>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</si>
  <si>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</si>
  <si>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</si>
  <si>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</si>
  <si>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</si>
  <si>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</si>
  <si>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</si>
  <si>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</si>
  <si>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</si>
  <si>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</si>
  <si>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</si>
  <si>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</si>
  <si>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</si>
  <si>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</si>
  <si>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</si>
  <si>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</si>
  <si>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</si>
  <si>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</si>
  <si>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</si>
  <si>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</si>
  <si>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</si>
  <si>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</si>
  <si>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</si>
  <si>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</si>
  <si>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</si>
  <si>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</si>
  <si>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</si>
  <si>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</si>
  <si>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</si>
  <si>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</si>
  <si>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</si>
  <si>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</si>
  <si>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</si>
  <si>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</si>
  <si>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</si>
  <si>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</si>
  <si>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</si>
  <si>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</si>
  <si>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</si>
  <si>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</si>
  <si>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</si>
  <si>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</si>
  <si>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</si>
  <si>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</si>
  <si>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</si>
  <si>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</si>
  <si>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</si>
  <si>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</si>
  <si>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</si>
  <si>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</si>
  <si>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</si>
  <si>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</si>
  <si>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</si>
  <si>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</si>
  <si>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</si>
  <si>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</si>
  <si>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</si>
  <si>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</si>
  <si>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</si>
  <si>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</si>
  <si>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</si>
  <si>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</si>
  <si>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</si>
  <si>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</si>
  <si>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</si>
  <si>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</si>
  <si>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</si>
  <si>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</si>
  <si>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</si>
  <si>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</si>
  <si>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</si>
  <si>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</si>
  <si>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</si>
  <si>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</si>
  <si>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</si>
  <si>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</si>
  <si>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</si>
  <si>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</si>
  <si>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</si>
  <si>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</si>
  <si>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</si>
  <si>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</si>
  <si>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</si>
  <si>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</si>
  <si>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</si>
  <si>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</si>
  <si>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</si>
  <si>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</si>
  <si>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</si>
  <si>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</si>
  <si>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</si>
  <si>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</si>
  <si>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</si>
  <si>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</si>
  <si>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</si>
  <si>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</si>
  <si>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</si>
  <si>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</si>
  <si>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</si>
  <si>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</si>
  <si>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</si>
  <si>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</si>
  <si>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</si>
  <si>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</si>
  <si>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</si>
  <si>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</si>
  <si>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</si>
  <si>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</si>
  <si>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</si>
  <si>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</si>
  <si>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</si>
  <si>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</si>
  <si>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</si>
  <si>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</si>
  <si>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</si>
  <si>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</si>
  <si>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</si>
  <si>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</si>
  <si>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</si>
  <si>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</si>
  <si>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</si>
  <si>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</si>
  <si>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</si>
  <si>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</si>
  <si>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</si>
  <si>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</si>
  <si>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</si>
  <si>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</si>
  <si>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</si>
  <si>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</si>
  <si>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</si>
  <si>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</si>
  <si>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</si>
  <si>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</si>
  <si>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</si>
  <si>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</si>
  <si>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</si>
  <si>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</si>
  <si>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</si>
  <si>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</si>
  <si>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</si>
  <si>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</si>
  <si>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</si>
  <si>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</si>
  <si>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</si>
  <si>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</si>
  <si>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</si>
  <si>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</si>
  <si>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</si>
  <si>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</si>
  <si>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</si>
  <si>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</si>
  <si>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</si>
  <si>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</si>
  <si>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</si>
  <si>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</si>
  <si>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</si>
  <si>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</si>
  <si>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</si>
  <si>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</si>
  <si>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</si>
  <si>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</si>
  <si>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</si>
  <si>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</si>
  <si>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</si>
  <si>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</si>
  <si>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</si>
  <si>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</si>
  <si>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</si>
  <si>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</si>
  <si>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</si>
  <si>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</si>
  <si>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</si>
  <si>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</si>
  <si>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</si>
  <si>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</si>
  <si>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</si>
  <si>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</si>
  <si>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</si>
  <si>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</si>
  <si>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</si>
  <si>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</si>
  <si>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</si>
  <si>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</si>
  <si>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</si>
  <si>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</si>
  <si>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</si>
  <si>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</si>
  <si>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</si>
  <si>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</si>
  <si>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</si>
  <si>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</si>
  <si>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</si>
  <si>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</si>
  <si>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</si>
  <si>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</si>
  <si>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</si>
  <si>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</si>
  <si>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</si>
  <si>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</si>
  <si>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</si>
  <si>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</si>
  <si>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</si>
  <si>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</si>
  <si>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</si>
  <si>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</si>
  <si>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</si>
  <si>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</si>
  <si>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</si>
  <si>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</si>
  <si>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</si>
  <si>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</si>
  <si>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</si>
  <si>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</si>
  <si>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</si>
  <si>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</si>
  <si>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</si>
  <si>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</si>
  <si>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</si>
  <si>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</si>
  <si>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</si>
  <si>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</si>
  <si>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</si>
  <si>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</si>
  <si>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</si>
  <si>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</si>
  <si>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</si>
  <si>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</si>
  <si>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</si>
  <si>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</si>
  <si>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</si>
  <si>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</si>
  <si>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</si>
  <si>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</si>
  <si>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</si>
  <si>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</si>
  <si>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</si>
  <si>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</si>
  <si>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</si>
  <si>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</si>
  <si>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</si>
  <si>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</si>
  <si>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</si>
  <si>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</si>
  <si>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</si>
  <si>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</si>
  <si>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</si>
  <si>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</si>
  <si>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</si>
  <si>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</si>
  <si>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</si>
  <si>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</si>
  <si>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</si>
  <si>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</si>
  <si>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</si>
  <si>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</si>
  <si>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</si>
  <si>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</si>
  <si>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</si>
  <si>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</si>
  <si>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</si>
  <si>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</si>
  <si>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</si>
  <si>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</si>
  <si>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</si>
  <si>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</si>
  <si>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</si>
  <si>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</si>
  <si>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</si>
  <si>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</si>
  <si>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</si>
  <si>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</si>
  <si>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</si>
  <si>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</si>
  <si>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</si>
  <si>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</si>
  <si>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</si>
  <si>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</si>
  <si>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</si>
  <si>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</si>
  <si>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</si>
  <si>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</si>
  <si>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</si>
  <si>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</si>
  <si>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</si>
  <si>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</si>
  <si>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</si>
  <si>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</si>
  <si>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</si>
  <si>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</si>
  <si>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</si>
  <si>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</si>
  <si>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</si>
  <si>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</si>
  <si>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</si>
  <si>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</si>
  <si>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</si>
  <si>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</si>
  <si>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</si>
  <si>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</si>
  <si>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</si>
  <si>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</si>
  <si>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</si>
  <si>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</si>
  <si>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</si>
  <si>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</si>
  <si>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</si>
  <si>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</si>
  <si>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</si>
  <si>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</si>
  <si>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</si>
  <si>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</si>
  <si>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</si>
  <si>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</si>
  <si>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</si>
  <si>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</si>
  <si>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</si>
  <si>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</si>
  <si>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</si>
  <si>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</si>
  <si>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</si>
  <si>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</si>
  <si>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</si>
  <si>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</si>
  <si>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</si>
  <si>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</si>
  <si>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</si>
  <si>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</si>
  <si>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</si>
  <si>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</si>
  <si>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</si>
  <si>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</si>
  <si>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</si>
  <si>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</si>
  <si>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</si>
  <si>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</si>
  <si>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</si>
  <si>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</si>
  <si>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</si>
  <si>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</si>
  <si>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</si>
  <si>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</si>
  <si>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</si>
  <si>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</si>
  <si>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</si>
  <si>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</si>
  <si>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</si>
  <si>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</si>
  <si>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</si>
  <si>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</si>
  <si>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</si>
  <si>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</si>
  <si>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</si>
  <si>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</si>
  <si>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</si>
  <si>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</si>
  <si>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</si>
  <si>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</si>
  <si>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</si>
  <si>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</si>
  <si>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</si>
  <si>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</si>
  <si>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</si>
  <si>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</si>
  <si>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</si>
  <si>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</si>
  <si>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</si>
  <si>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</si>
  <si>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</si>
  <si>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</si>
  <si>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</si>
  <si>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</si>
  <si>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</si>
  <si>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</si>
  <si>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</si>
  <si>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</si>
  <si>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</si>
  <si>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</si>
  <si>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</si>
  <si>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</si>
  <si>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</si>
  <si>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</si>
  <si>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</si>
  <si>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</si>
  <si>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</si>
  <si>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</si>
  <si>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</si>
  <si>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</si>
  <si>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</si>
  <si>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</si>
  <si>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</si>
  <si>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</si>
  <si>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</si>
  <si>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</si>
  <si>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</si>
  <si>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</si>
  <si>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</si>
  <si>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</si>
  <si>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</si>
  <si>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</si>
  <si>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</si>
  <si>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</si>
  <si>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</si>
  <si>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</si>
  <si>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</si>
  <si>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</si>
  <si>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</si>
  <si>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</si>
  <si>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</si>
  <si>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</si>
  <si>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</si>
  <si>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</si>
  <si>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</si>
  <si>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</si>
  <si>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</si>
  <si>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</si>
  <si>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</si>
  <si>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</si>
  <si>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</si>
  <si>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</si>
  <si>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</si>
  <si>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</si>
  <si>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</si>
  <si>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</si>
  <si>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</si>
  <si>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</si>
  <si>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</si>
  <si>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</si>
  <si>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</si>
  <si>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</si>
  <si>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</si>
  <si>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</si>
  <si>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</si>
  <si>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</si>
  <si>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</si>
  <si>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</si>
  <si>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</si>
  <si>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</si>
  <si>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</si>
  <si>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</si>
  <si>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</si>
  <si>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</si>
  <si>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</si>
  <si>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</si>
  <si>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</si>
  <si>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</si>
  <si>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</si>
  <si>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</si>
  <si>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</si>
  <si>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</si>
  <si>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</si>
  <si>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</si>
  <si>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</si>
  <si>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</si>
  <si>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</si>
  <si>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</si>
  <si>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</si>
  <si>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</si>
  <si>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</si>
  <si>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</si>
  <si>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</si>
  <si>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</si>
  <si>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</si>
  <si>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</si>
  <si>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</si>
  <si>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</si>
  <si>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</si>
  <si>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</si>
  <si>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</si>
  <si>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</si>
  <si>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</si>
  <si>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</si>
  <si>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</si>
  <si>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</si>
  <si>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</si>
  <si>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</si>
  <si>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</si>
  <si>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</si>
  <si>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</si>
  <si>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</si>
  <si>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</si>
  <si>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</si>
  <si>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</si>
  <si>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</si>
  <si>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</si>
  <si>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</si>
  <si>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</si>
  <si>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</si>
  <si>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</si>
  <si>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</si>
  <si>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</si>
  <si>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</si>
  <si>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</si>
  <si>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</si>
  <si>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</si>
  <si>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</si>
  <si>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</si>
  <si>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</si>
  <si>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</si>
  <si>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</si>
  <si>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</si>
  <si>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</si>
  <si>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</si>
  <si>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</si>
  <si>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</si>
  <si>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</si>
  <si>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</si>
  <si>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</si>
  <si>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</si>
  <si>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</si>
  <si>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</si>
  <si>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</si>
  <si>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</si>
  <si>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</si>
  <si>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</si>
  <si>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</si>
  <si>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</si>
  <si>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</si>
  <si>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</si>
  <si>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</si>
  <si>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</si>
  <si>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</si>
  <si>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</si>
  <si>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</si>
  <si>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</si>
  <si>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</si>
  <si>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</si>
  <si>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</si>
  <si>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</si>
  <si>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</si>
  <si>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</si>
  <si>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</si>
  <si>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</si>
  <si>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</si>
  <si>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</si>
  <si>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</si>
  <si>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</si>
  <si>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</si>
  <si>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</si>
  <si>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</si>
  <si>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</si>
  <si>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</si>
  <si>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</si>
  <si>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</si>
  <si>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</si>
  <si>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</si>
  <si>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</si>
  <si>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</si>
  <si>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</si>
  <si>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</si>
  <si>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</si>
  <si>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</si>
  <si>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</si>
  <si>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</si>
  <si>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</si>
  <si>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</si>
  <si>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</si>
  <si>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</si>
  <si>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</si>
  <si>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</si>
  <si>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</si>
  <si>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</si>
  <si>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</si>
  <si>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</si>
  <si>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</si>
  <si>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</si>
  <si>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</si>
  <si>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</si>
  <si>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</si>
  <si>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</si>
  <si>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</si>
  <si>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</si>
  <si>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</si>
  <si>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</si>
  <si>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</si>
  <si>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</si>
  <si>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</si>
  <si>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</si>
  <si>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</si>
  <si>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</si>
  <si>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</si>
  <si>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</si>
  <si>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</si>
  <si>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</si>
  <si>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</si>
  <si>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</si>
  <si>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</si>
  <si>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</si>
  <si>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</si>
  <si>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</si>
  <si>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</si>
  <si>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</si>
  <si>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</si>
  <si>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</si>
  <si>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</si>
  <si>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</si>
  <si>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</si>
  <si>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</si>
  <si>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</si>
  <si>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</si>
  <si>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</si>
  <si>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</si>
  <si>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</si>
  <si>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</si>
  <si>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</si>
  <si>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</si>
  <si>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</si>
  <si>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</si>
  <si>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</si>
  <si>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</si>
  <si>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</si>
  <si>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</si>
  <si>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</si>
  <si>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</si>
  <si>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</si>
  <si>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</si>
  <si>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</si>
  <si>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</si>
  <si>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</si>
  <si>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</si>
  <si>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</si>
  <si>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</si>
  <si>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</si>
  <si>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</si>
  <si>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</si>
  <si>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</si>
  <si>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</si>
  <si>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</si>
  <si>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</si>
  <si>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</si>
  <si>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</si>
  <si>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</si>
  <si>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</si>
  <si>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</si>
  <si>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</si>
  <si>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</si>
  <si>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</si>
  <si>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</si>
  <si>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</si>
  <si>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</si>
  <si>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</si>
  <si>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</si>
  <si>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</si>
  <si>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</si>
  <si>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</si>
  <si>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</si>
  <si>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</si>
  <si>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</si>
  <si>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</si>
  <si>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</si>
  <si>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</si>
  <si>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</si>
  <si>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</si>
  <si>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</si>
  <si>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</si>
  <si>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</si>
  <si>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</si>
  <si>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</si>
  <si>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</si>
  <si>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</si>
  <si>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</si>
  <si>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</si>
  <si>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</si>
  <si>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</si>
  <si>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</si>
  <si>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</si>
  <si>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</si>
  <si>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</si>
  <si>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</si>
  <si>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</si>
  <si>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</si>
  <si>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</si>
  <si>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</si>
  <si>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</si>
  <si>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</si>
  <si>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</si>
  <si>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</si>
  <si>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</si>
  <si>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</si>
  <si>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</si>
  <si>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</si>
  <si>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</si>
  <si>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</si>
  <si>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</si>
  <si>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</si>
  <si>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</si>
  <si>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</si>
  <si>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</si>
  <si>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</si>
  <si>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</si>
  <si>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</si>
  <si>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</si>
  <si>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</si>
  <si>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</si>
  <si>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</si>
  <si>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</si>
  <si>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</si>
  <si>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</si>
  <si>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</si>
  <si>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</si>
  <si>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</si>
  <si>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</si>
  <si>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</si>
  <si>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</si>
  <si>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</si>
  <si>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</si>
  <si>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</si>
  <si>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</si>
  <si>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</si>
  <si>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</si>
  <si>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</si>
  <si>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</si>
  <si>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</si>
  <si>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</si>
  <si>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</si>
  <si>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</si>
  <si>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</si>
  <si>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</si>
  <si>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</si>
  <si>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</si>
  <si>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</si>
  <si>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</si>
  <si>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</si>
  <si>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</si>
  <si>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</si>
  <si>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</si>
  <si>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</si>
  <si>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</si>
  <si>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</si>
  <si>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</si>
  <si>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</si>
  <si>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</si>
  <si>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</si>
  <si>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</si>
  <si>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</si>
  <si>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</si>
  <si>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</si>
  <si>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</si>
  <si>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</si>
  <si>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</si>
  <si>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</si>
  <si>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</si>
  <si>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</si>
  <si>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</si>
  <si>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</si>
  <si>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</si>
  <si>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</si>
  <si>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</si>
  <si>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</si>
  <si>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</si>
  <si>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</si>
  <si>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</si>
  <si>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</si>
  <si>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</si>
  <si>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</si>
  <si>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</si>
  <si>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</si>
  <si>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</si>
  <si>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</si>
  <si>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</si>
  <si>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</si>
  <si>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</si>
  <si>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</si>
  <si>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</si>
  <si>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</si>
  <si>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</si>
  <si>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</si>
  <si>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</si>
  <si>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</si>
  <si>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</si>
  <si>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</si>
  <si>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</si>
  <si>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</si>
  <si>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</si>
  <si>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</si>
  <si>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</si>
  <si>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</si>
  <si>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</si>
  <si>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</si>
  <si>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</si>
  <si>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</si>
  <si>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</si>
  <si>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</si>
  <si>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</si>
  <si>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</si>
  <si>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</si>
  <si>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</si>
  <si>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</si>
  <si>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</si>
  <si>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</si>
  <si>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</si>
  <si>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</si>
  <si>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</si>
  <si>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</si>
  <si>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</si>
  <si>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</si>
  <si>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</si>
  <si>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</si>
  <si>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</si>
  <si>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</si>
  <si>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</si>
  <si>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</si>
  <si>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</si>
  <si>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</si>
  <si>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</si>
  <si>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</si>
  <si>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</si>
  <si>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</si>
  <si>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</si>
  <si>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</si>
  <si>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</si>
  <si>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</si>
  <si>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</si>
  <si>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</si>
  <si>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</si>
  <si>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</si>
  <si>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</si>
  <si>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</si>
  <si>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</si>
  <si>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</si>
  <si>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</si>
  <si>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</si>
  <si>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</si>
  <si>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</si>
  <si>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</si>
  <si>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</si>
  <si>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</si>
  <si>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</si>
  <si>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</si>
  <si>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</si>
  <si>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</si>
  <si>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</si>
  <si>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</si>
  <si>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</si>
  <si>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</si>
  <si>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</si>
  <si>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</si>
  <si>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</si>
  <si>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</si>
  <si>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</si>
  <si>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</si>
  <si>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</si>
  <si>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</si>
  <si>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</si>
  <si>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</si>
  <si>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</si>
  <si>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</si>
  <si>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</si>
  <si>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</si>
  <si>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</si>
  <si>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</si>
  <si>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</si>
  <si>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</si>
  <si>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</si>
  <si>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</si>
  <si>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</si>
  <si>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</si>
  <si>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</si>
  <si>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</si>
  <si>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</si>
  <si>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</si>
  <si>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</si>
  <si>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</si>
  <si>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</si>
  <si>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</si>
  <si>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</si>
  <si>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</si>
  <si>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</si>
  <si>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</si>
  <si>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</si>
  <si>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</si>
  <si>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</si>
  <si>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</si>
  <si>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</si>
  <si>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</si>
  <si>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</si>
  <si>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</si>
  <si>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</si>
  <si>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</si>
  <si>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</si>
  <si>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</si>
  <si>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</si>
  <si>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</si>
  <si>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</si>
  <si>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</si>
  <si>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</si>
  <si>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</si>
  <si>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</si>
  <si>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</si>
  <si>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</si>
  <si>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</si>
  <si>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</si>
  <si>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</si>
  <si>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</si>
  <si>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</si>
  <si>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</si>
  <si>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</si>
  <si>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</si>
  <si>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</si>
  <si>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</si>
  <si>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</si>
  <si>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</si>
  <si>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</si>
  <si>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</si>
  <si>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</si>
  <si>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</si>
  <si>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</si>
  <si>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</si>
  <si>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</si>
  <si>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</si>
  <si>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</si>
  <si>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</si>
  <si>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</si>
  <si>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</si>
  <si>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</si>
  <si>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</si>
  <si>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</si>
  <si>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</si>
  <si>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</si>
  <si>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</si>
  <si>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</si>
  <si>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</si>
  <si>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</si>
  <si>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</si>
  <si>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</si>
  <si>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</si>
  <si>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</si>
  <si>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</si>
  <si>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</si>
  <si>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</si>
  <si>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</si>
  <si>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</si>
  <si>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</si>
  <si>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</si>
  <si>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</si>
  <si>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</si>
  <si>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</si>
  <si>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</si>
  <si>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</si>
  <si>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</si>
  <si>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</si>
  <si>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</si>
  <si>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</si>
  <si>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</si>
  <si>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</si>
  <si>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</si>
  <si>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</si>
  <si>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</si>
  <si>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</si>
  <si>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</si>
  <si>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</si>
  <si>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</si>
  <si>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</si>
  <si>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</si>
  <si>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</si>
  <si>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</si>
  <si>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</si>
  <si>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</si>
  <si>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</si>
  <si>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</si>
  <si>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</si>
  <si>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</si>
  <si>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</si>
  <si>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</si>
  <si>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</si>
  <si>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</si>
  <si>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</si>
  <si>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</si>
  <si>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</si>
  <si>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</si>
  <si>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</si>
  <si>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</si>
  <si>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</si>
  <si>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</si>
  <si>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</si>
  <si>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</si>
  <si>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</si>
  <si>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</si>
  <si>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</si>
  <si>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</si>
  <si>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</si>
  <si>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</si>
  <si>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</si>
  <si>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</si>
  <si>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</si>
  <si>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</si>
  <si>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</si>
  <si>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</si>
  <si>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</si>
  <si>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</si>
  <si>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</si>
  <si>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</si>
  <si>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</si>
  <si>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</si>
  <si>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</si>
  <si>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</si>
  <si>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</si>
  <si>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</si>
  <si>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</si>
  <si>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</si>
  <si>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</si>
  <si>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</si>
  <si>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</si>
  <si>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</si>
  <si>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</si>
  <si>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</si>
  <si>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</si>
  <si>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</si>
  <si>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</si>
  <si>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</si>
  <si>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</si>
  <si>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</si>
  <si>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</si>
  <si>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</si>
  <si>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</si>
  <si>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</si>
  <si>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</si>
  <si>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</si>
  <si>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</si>
  <si>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</si>
  <si>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</si>
  <si>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</si>
  <si>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</si>
  <si>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</si>
  <si>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</si>
  <si>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</si>
  <si>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</si>
  <si>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</si>
  <si>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</si>
  <si>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</si>
  <si>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</si>
  <si>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</si>
  <si>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</si>
  <si>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</si>
  <si>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</si>
  <si>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</si>
  <si>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</si>
  <si>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</si>
  <si>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</si>
  <si>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</si>
  <si>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</si>
  <si>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</si>
  <si>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</si>
  <si>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</si>
  <si>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</si>
  <si>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</si>
  <si>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</si>
  <si>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</si>
  <si>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</si>
  <si>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</si>
  <si>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</si>
  <si>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</si>
  <si>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</si>
  <si>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</si>
  <si>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</si>
  <si>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</si>
  <si>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</si>
  <si>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</si>
  <si>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</si>
  <si>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</si>
  <si>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</si>
  <si>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</si>
  <si>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</si>
  <si>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</si>
  <si>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</si>
  <si>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</si>
  <si>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</si>
  <si>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</si>
  <si>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</si>
  <si>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</si>
  <si>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</si>
  <si>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</si>
  <si>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</si>
  <si>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</si>
  <si>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</si>
  <si>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</si>
  <si>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</si>
  <si>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</si>
  <si>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</si>
  <si>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</si>
  <si>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</si>
  <si>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</si>
  <si>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</si>
  <si>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</si>
  <si>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</si>
  <si>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</si>
  <si>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</si>
  <si>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</si>
  <si>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</si>
  <si>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</si>
  <si>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</si>
  <si>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</si>
  <si>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</si>
  <si>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</si>
  <si>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</si>
  <si>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</si>
  <si>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</si>
  <si>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</si>
  <si>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</si>
  <si>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</si>
  <si>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</si>
  <si>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</si>
  <si>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</si>
  <si>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</si>
  <si>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</si>
  <si>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</si>
  <si>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</si>
  <si>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</si>
  <si>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</si>
  <si>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</si>
  <si>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</si>
  <si>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</si>
  <si>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</si>
  <si>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</si>
  <si>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</si>
  <si>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</si>
  <si>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</si>
  <si>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</si>
  <si>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</si>
  <si>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</si>
  <si>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</si>
  <si>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</si>
  <si>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</si>
  <si>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</si>
  <si>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</si>
  <si>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</si>
  <si>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</si>
  <si>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</si>
  <si>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</si>
  <si>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</si>
  <si>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</si>
  <si>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</si>
  <si>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</si>
  <si>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</si>
  <si>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</si>
  <si>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</si>
  <si>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</si>
  <si>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</si>
  <si>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</si>
  <si>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</si>
  <si>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</si>
  <si>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</si>
  <si>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</si>
  <si>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</si>
  <si>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</si>
  <si>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</si>
  <si>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</si>
  <si>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</si>
  <si>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</si>
  <si>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</si>
  <si>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</si>
  <si>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</si>
  <si>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</si>
  <si>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</si>
  <si>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</si>
  <si>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</si>
  <si>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</si>
  <si>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</si>
  <si>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</si>
  <si>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</si>
  <si>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</si>
  <si>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</si>
  <si>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</si>
  <si>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</si>
  <si>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</si>
  <si>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</si>
  <si>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</si>
  <si>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</si>
  <si>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</si>
  <si>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</si>
  <si>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</si>
  <si>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</si>
  <si>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</si>
  <si>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</si>
  <si>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</si>
  <si>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</si>
  <si>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</si>
  <si>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</si>
  <si>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</si>
  <si>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</si>
  <si>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</si>
  <si>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</si>
  <si>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</si>
  <si>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</si>
  <si>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</si>
  <si>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</si>
  <si>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</si>
  <si>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</si>
  <si>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</si>
  <si>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</si>
  <si>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</si>
  <si>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</si>
  <si>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</si>
  <si>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</si>
  <si>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</si>
  <si>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</si>
  <si>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</si>
  <si>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</si>
  <si>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</si>
  <si>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</si>
  <si>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</si>
  <si>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</si>
  <si>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</si>
  <si>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</si>
  <si>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</si>
  <si>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</si>
  <si>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</si>
  <si>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</si>
  <si>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</si>
  <si>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</si>
  <si>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</si>
  <si>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</si>
  <si>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</si>
  <si>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</si>
  <si>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</si>
  <si>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</si>
  <si>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</si>
  <si>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</si>
  <si>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</si>
  <si>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</si>
  <si>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</si>
  <si>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</si>
  <si>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</si>
  <si>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</si>
  <si>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</si>
  <si>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</si>
  <si>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</si>
  <si>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</si>
  <si>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</si>
  <si>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</si>
  <si>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</si>
  <si>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</si>
  <si>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</si>
  <si>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</si>
  <si>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</si>
  <si>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</si>
  <si>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</si>
  <si>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</si>
  <si>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</si>
  <si>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</si>
  <si>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</si>
  <si>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</si>
  <si>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</si>
  <si>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</si>
  <si>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</si>
  <si>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</si>
  <si>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</si>
  <si>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</si>
  <si>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</si>
  <si>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</si>
  <si>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</si>
  <si>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</si>
  <si>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</si>
  <si>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</si>
  <si>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</si>
  <si>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</si>
  <si>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</si>
  <si>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</si>
  <si>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</si>
  <si>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</si>
  <si>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</si>
  <si>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</si>
  <si>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</si>
  <si>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</si>
  <si>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</si>
  <si>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</si>
  <si>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</si>
  <si>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</si>
  <si>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</si>
  <si>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</si>
  <si>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</si>
  <si>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</si>
  <si>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</si>
  <si>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</si>
  <si>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</si>
  <si>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</si>
  <si>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</si>
  <si>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</si>
  <si>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</si>
  <si>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</si>
  <si>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</si>
  <si>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</si>
  <si>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</si>
  <si>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</si>
  <si>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</si>
  <si>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</si>
  <si>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</si>
  <si>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</si>
  <si>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</si>
  <si>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</si>
  <si>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</si>
  <si>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</si>
  <si>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</si>
  <si>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</si>
  <si>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</si>
  <si>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</si>
  <si>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</si>
  <si>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</si>
  <si>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</si>
  <si>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</si>
  <si>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</si>
  <si>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</si>
  <si>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</si>
  <si>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</si>
  <si>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</si>
  <si>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</si>
  <si>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</si>
  <si>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</si>
  <si>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</si>
  <si>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</si>
  <si>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</si>
  <si>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</si>
  <si>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</si>
  <si>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</si>
  <si>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</si>
  <si>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</si>
  <si>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</si>
  <si>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</si>
  <si>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</si>
  <si>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</si>
  <si>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</si>
  <si>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</si>
  <si>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</si>
  <si>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</si>
  <si>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</si>
  <si>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</si>
  <si>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</si>
  <si>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</si>
  <si>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</si>
  <si>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</si>
  <si>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</si>
  <si>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</si>
  <si>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</si>
  <si>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</si>
  <si>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</si>
  <si>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</si>
  <si>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</si>
  <si>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</si>
  <si>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</si>
  <si>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</si>
  <si>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</si>
  <si>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</si>
  <si>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</si>
  <si>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</si>
  <si>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</si>
  <si>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</si>
  <si>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</si>
  <si>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</si>
  <si>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</si>
  <si>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</si>
  <si>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</si>
  <si>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</si>
  <si>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</si>
  <si>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</si>
  <si>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</si>
  <si>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</si>
  <si>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</si>
  <si>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</si>
  <si>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</si>
  <si>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</si>
  <si>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</si>
  <si>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</si>
  <si>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</si>
  <si>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</si>
  <si>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</si>
  <si>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</si>
  <si>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</si>
  <si>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</si>
  <si>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</si>
  <si>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</si>
  <si>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</si>
  <si>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</si>
  <si>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</si>
  <si>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</si>
  <si>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</si>
  <si>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</si>
  <si>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</si>
  <si>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</si>
  <si>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</si>
  <si>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</si>
  <si>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</si>
  <si>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</si>
  <si>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</si>
  <si>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</si>
  <si>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</si>
  <si>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</si>
  <si>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</si>
  <si>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</si>
  <si>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</si>
  <si>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</si>
  <si>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</si>
  <si>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</si>
  <si>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</si>
  <si>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</si>
  <si>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</si>
  <si>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</si>
  <si>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</si>
  <si>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</si>
  <si>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</si>
  <si>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</si>
  <si>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</si>
  <si>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</si>
  <si>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</si>
  <si>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</si>
  <si>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</si>
  <si>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</si>
  <si>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</si>
  <si>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</si>
  <si>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</si>
  <si>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</si>
  <si>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</si>
  <si>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</si>
  <si>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</si>
  <si>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</si>
  <si>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</si>
  <si>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</si>
  <si>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</si>
  <si>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</si>
  <si>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</si>
  <si>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</si>
  <si>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</si>
  <si>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</si>
  <si>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</si>
  <si>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</si>
  <si>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</si>
  <si>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</si>
  <si>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</si>
  <si>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</si>
  <si>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</si>
  <si>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</si>
  <si>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</si>
  <si>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</si>
  <si>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</si>
  <si>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</si>
  <si>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</si>
  <si>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</si>
  <si>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</si>
  <si>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</si>
  <si>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</si>
  <si>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</si>
  <si>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</si>
  <si>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</si>
  <si>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</si>
  <si>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</si>
  <si>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</si>
  <si>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</si>
  <si>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</si>
  <si>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</si>
  <si>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</si>
  <si>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</si>
  <si>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</si>
  <si>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</si>
  <si>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</si>
  <si>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</si>
  <si>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</si>
  <si>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</si>
  <si>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</si>
  <si>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</si>
  <si>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</si>
  <si>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</si>
  <si>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</si>
  <si>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</si>
  <si>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</si>
  <si>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</si>
  <si>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</si>
  <si>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</si>
  <si>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</si>
  <si>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</si>
  <si>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</si>
  <si>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</si>
  <si>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</si>
  <si>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</si>
  <si>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</si>
  <si>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</si>
  <si>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</si>
  <si>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</si>
  <si>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</si>
  <si>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</si>
  <si>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</si>
  <si>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</si>
  <si>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</si>
  <si>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</si>
  <si>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</si>
  <si>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</si>
  <si>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</si>
  <si>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</si>
  <si>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</si>
  <si>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</si>
  <si>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</si>
  <si>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</si>
  <si>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</si>
  <si>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</si>
  <si>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</si>
  <si>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</si>
  <si>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</si>
  <si>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</si>
  <si>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</si>
  <si>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</si>
  <si>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</si>
  <si>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</si>
  <si>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</si>
  <si>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</si>
  <si>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</si>
  <si>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</si>
  <si>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</si>
  <si>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</si>
  <si>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</si>
  <si>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</si>
  <si>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</si>
  <si>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</si>
  <si>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</si>
  <si>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</si>
  <si>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</si>
  <si>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</si>
  <si>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</si>
  <si>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</si>
  <si>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</si>
  <si>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</si>
  <si>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</si>
  <si>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</si>
  <si>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</si>
  <si>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</si>
  <si>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</si>
  <si>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</si>
  <si>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</si>
  <si>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</si>
  <si>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</si>
  <si>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</si>
  <si>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</si>
  <si>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</si>
  <si>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</si>
  <si>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</si>
  <si>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</si>
  <si>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</si>
  <si>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</si>
  <si>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</si>
  <si>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</si>
  <si>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</si>
  <si>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</si>
  <si>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</si>
  <si>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</si>
  <si>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</si>
  <si>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</si>
  <si>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</si>
  <si>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</si>
  <si>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</si>
  <si>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</si>
  <si>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</si>
  <si>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</si>
  <si>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</si>
  <si>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</si>
  <si>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</si>
  <si>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</si>
  <si>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</si>
  <si>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</si>
  <si>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</si>
  <si>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</si>
  <si>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</si>
  <si>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</si>
  <si>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</si>
  <si>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</si>
  <si>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</si>
  <si>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</si>
  <si>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</si>
  <si>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</si>
  <si>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</si>
  <si>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</si>
  <si>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</si>
  <si>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</si>
  <si>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</si>
  <si>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</si>
  <si>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</si>
  <si>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</si>
  <si>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</si>
  <si>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</si>
  <si>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</si>
  <si>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</si>
  <si>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</si>
  <si>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</si>
  <si>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</si>
  <si>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</si>
  <si>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</si>
  <si>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</si>
  <si>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</si>
  <si>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</si>
  <si>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</si>
  <si>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</si>
  <si>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</si>
  <si>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</si>
  <si>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</si>
  <si>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</si>
  <si>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</si>
  <si>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</si>
  <si>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</si>
  <si>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</si>
  <si>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</si>
  <si>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</si>
  <si>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</si>
  <si>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</si>
  <si>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</si>
  <si>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</si>
  <si>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</si>
  <si>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</si>
  <si>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</si>
  <si>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</si>
  <si>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</si>
  <si>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</si>
  <si>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</si>
  <si>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</si>
  <si>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</si>
  <si>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</si>
  <si>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</si>
  <si>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</si>
  <si>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</si>
  <si>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</si>
  <si>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</si>
  <si>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</si>
  <si>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</si>
  <si>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</si>
  <si>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</si>
  <si>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</si>
  <si>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</si>
  <si>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</si>
  <si>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</si>
  <si>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</si>
  <si>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</si>
  <si>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</si>
  <si>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</si>
  <si>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</si>
  <si>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</si>
  <si>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</si>
  <si>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</si>
  <si>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</si>
  <si>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</si>
  <si>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</si>
  <si>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</si>
  <si>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</si>
  <si>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</si>
  <si>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</si>
  <si>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</si>
  <si>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</si>
  <si>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</si>
  <si>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</si>
  <si>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</si>
  <si>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</si>
  <si>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</si>
  <si>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</si>
  <si>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</si>
  <si>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</si>
  <si>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</si>
  <si>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</si>
  <si>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</si>
  <si>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</si>
  <si>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</si>
  <si>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</si>
  <si>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</si>
  <si>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</si>
  <si>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</si>
  <si>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</si>
  <si>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</si>
  <si>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</si>
  <si>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</si>
  <si>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</si>
  <si>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</si>
  <si>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</si>
  <si>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</si>
  <si>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</si>
  <si>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</si>
  <si>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</si>
  <si>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</si>
  <si>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</si>
  <si>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</si>
  <si>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</si>
  <si>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</si>
  <si>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</si>
  <si>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</si>
  <si>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</si>
  <si>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</si>
  <si>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</si>
  <si>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</si>
  <si>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</si>
  <si>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</si>
  <si>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</si>
  <si>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</si>
  <si>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</si>
  <si>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</si>
  <si>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</si>
  <si>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</si>
  <si>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</si>
  <si>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</si>
  <si>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</si>
  <si>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</si>
  <si>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</si>
  <si>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</si>
  <si>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</si>
  <si>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</si>
  <si>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</si>
  <si>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</si>
  <si>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</si>
  <si>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</si>
  <si>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</si>
  <si>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</si>
  <si>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</si>
  <si>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</si>
  <si>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</si>
  <si>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</si>
  <si>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</si>
  <si>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</si>
  <si>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</si>
  <si>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</si>
  <si>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</si>
  <si>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</si>
  <si>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</si>
  <si>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</si>
  <si>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</si>
  <si>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</si>
  <si>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</si>
  <si>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</si>
  <si>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</si>
  <si>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</si>
  <si>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</si>
  <si>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</si>
  <si>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</si>
  <si>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</si>
  <si>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</si>
  <si>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</si>
  <si>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</si>
  <si>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</si>
  <si>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</si>
  <si>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</si>
  <si>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</si>
  <si>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</si>
  <si>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</si>
  <si>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</si>
  <si>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</si>
  <si>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</si>
  <si>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</si>
  <si>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</si>
  <si>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</si>
  <si>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</si>
  <si>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</si>
  <si>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</si>
  <si>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</si>
  <si>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</si>
  <si>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</si>
  <si>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</si>
  <si>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</si>
  <si>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</si>
  <si>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</si>
  <si>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</si>
  <si>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</si>
  <si>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</si>
  <si>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</si>
  <si>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</si>
  <si>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</si>
  <si>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</si>
  <si>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</si>
  <si>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</si>
  <si>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</si>
  <si>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</si>
  <si>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</si>
  <si>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</si>
  <si>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</si>
  <si>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</si>
  <si>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</si>
  <si>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</si>
  <si>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</si>
  <si>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</si>
  <si>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</si>
  <si>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</si>
  <si>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</si>
  <si>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</si>
  <si>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</si>
  <si>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</si>
  <si>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</si>
  <si>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</si>
  <si>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</si>
  <si>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</si>
  <si>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</si>
  <si>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</si>
  <si>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</si>
  <si>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</si>
  <si>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</si>
  <si>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</si>
  <si>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</si>
  <si>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</si>
  <si>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</si>
  <si>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</si>
  <si>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</si>
  <si>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</si>
  <si>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</si>
  <si>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</si>
  <si>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</si>
  <si>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</si>
  <si>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</si>
  <si>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</si>
  <si>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</si>
  <si>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</si>
  <si>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</si>
  <si>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</si>
  <si>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</si>
  <si>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</si>
  <si>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</si>
  <si>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</si>
  <si>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</si>
  <si>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</si>
  <si>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</si>
  <si>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</si>
  <si>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</si>
  <si>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</si>
  <si>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</si>
  <si>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</si>
  <si>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</si>
  <si>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</si>
  <si>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</si>
  <si>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</si>
  <si>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</si>
  <si>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</si>
  <si>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</si>
  <si>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</si>
  <si>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</si>
  <si>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</si>
  <si>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</si>
  <si>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</si>
  <si>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</si>
  <si>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</si>
  <si>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</si>
  <si>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</si>
  <si>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</si>
  <si>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</si>
  <si>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</si>
  <si>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</si>
  <si>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</si>
  <si>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</si>
  <si>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</si>
  <si>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</si>
  <si>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</si>
  <si>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</si>
  <si>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</si>
  <si>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</si>
  <si>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</si>
  <si>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</si>
  <si>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</si>
  <si>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</si>
  <si>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</si>
  <si>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</si>
  <si>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</si>
  <si>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</si>
  <si>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</si>
  <si>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</si>
  <si>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</si>
  <si>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</si>
  <si>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</si>
  <si>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</si>
  <si>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</si>
  <si>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</si>
  <si>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</si>
  <si>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</si>
  <si>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</si>
  <si>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</si>
  <si>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</si>
  <si>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</si>
  <si>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</si>
  <si>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</si>
  <si>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</si>
  <si>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</si>
  <si>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</si>
  <si>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</si>
  <si>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</si>
  <si>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</si>
  <si>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</si>
  <si>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</si>
  <si>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</si>
  <si>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</si>
  <si>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</si>
  <si>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</si>
  <si>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</si>
  <si>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</si>
  <si>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</si>
  <si>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</si>
  <si>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</si>
  <si>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</si>
  <si>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</si>
  <si>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</si>
  <si>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</si>
  <si>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</si>
  <si>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</si>
  <si>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</si>
  <si>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</si>
  <si>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</si>
  <si>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</si>
  <si>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</si>
  <si>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</si>
  <si>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</si>
  <si>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</si>
  <si>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</si>
  <si>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</si>
  <si>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</si>
  <si>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</si>
  <si>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</si>
  <si>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</si>
  <si>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</si>
  <si>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</si>
  <si>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</si>
  <si>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</si>
  <si>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</si>
  <si>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</si>
  <si>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</si>
  <si>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</si>
  <si>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</si>
  <si>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</si>
  <si>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</si>
  <si>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</si>
  <si>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</si>
  <si>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</si>
  <si>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</si>
  <si>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</si>
  <si>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</si>
  <si>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</si>
  <si>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</si>
  <si>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</si>
  <si>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</si>
  <si>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</si>
  <si>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</si>
  <si>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</si>
  <si>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</si>
  <si>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</si>
  <si>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</si>
  <si>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</si>
  <si>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</si>
  <si>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</si>
  <si>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</si>
  <si>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</si>
  <si>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</si>
  <si>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</si>
  <si>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</si>
  <si>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</si>
  <si>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</si>
  <si>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</si>
  <si>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</si>
  <si>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</si>
  <si>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</si>
  <si>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</si>
  <si>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</si>
  <si>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</si>
  <si>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</si>
  <si>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</si>
  <si>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</si>
  <si>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</si>
  <si>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</si>
  <si>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</si>
  <si>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</si>
  <si>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</si>
  <si>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</si>
  <si>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</si>
  <si>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</si>
  <si>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</si>
  <si>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</si>
  <si>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</si>
  <si>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</si>
  <si>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</si>
  <si>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</si>
  <si>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</si>
  <si>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</si>
  <si>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</si>
  <si>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</si>
  <si>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</si>
  <si>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</si>
  <si>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</si>
  <si>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</si>
  <si>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</si>
  <si>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</si>
  <si>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</si>
  <si>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</si>
  <si>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</si>
  <si>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</si>
  <si>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</si>
  <si>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</si>
  <si>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</si>
  <si>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</si>
  <si>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</si>
  <si>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</si>
  <si>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</si>
  <si>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</si>
  <si>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</si>
  <si>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</si>
  <si>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</si>
  <si>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</si>
  <si>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</si>
  <si>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</si>
  <si>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</si>
  <si>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</si>
  <si>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</si>
  <si>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</si>
  <si>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</si>
  <si>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</si>
  <si>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</si>
  <si>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</si>
  <si>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</si>
  <si>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</si>
  <si>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</si>
  <si>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</si>
  <si>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</si>
  <si>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</si>
  <si>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</si>
  <si>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</si>
  <si>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</si>
  <si>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</si>
  <si>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</si>
  <si>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</si>
  <si>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</si>
  <si>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</si>
  <si>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</si>
  <si>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</si>
  <si>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</si>
  <si>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</si>
  <si>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</si>
  <si>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</si>
  <si>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</si>
  <si>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</si>
  <si>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</si>
  <si>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</si>
  <si>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</si>
  <si>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</si>
  <si>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</si>
  <si>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</si>
  <si>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</si>
  <si>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</si>
  <si>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</si>
  <si>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</si>
  <si>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</si>
  <si>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</si>
  <si>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</si>
  <si>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</si>
  <si>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</si>
  <si>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</si>
  <si>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</si>
  <si>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</si>
  <si>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</si>
  <si>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</si>
  <si>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</si>
  <si>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</si>
  <si>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</si>
  <si>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</si>
  <si>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</si>
  <si>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</si>
  <si>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</si>
  <si>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</si>
  <si>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</si>
  <si>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</si>
  <si>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</si>
  <si>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</si>
  <si>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</si>
  <si>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</si>
  <si>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</si>
  <si>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</si>
  <si>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</si>
  <si>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</si>
  <si>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</si>
  <si>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</si>
  <si>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</si>
  <si>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</si>
  <si>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</si>
  <si>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</si>
  <si>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</si>
  <si>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</si>
  <si>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</si>
  <si>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</si>
  <si>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</si>
  <si>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</si>
  <si>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</si>
  <si>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</si>
  <si>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</si>
  <si>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</si>
  <si>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</si>
  <si>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</si>
  <si>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</si>
  <si>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</si>
  <si>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</si>
  <si>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</si>
  <si>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</si>
  <si>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</si>
  <si>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</si>
  <si>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</si>
  <si>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</si>
  <si>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</si>
  <si>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</si>
  <si>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</si>
  <si>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</si>
  <si>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</si>
  <si>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</si>
  <si>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</si>
  <si>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</si>
  <si>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</si>
  <si>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</si>
  <si>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</si>
  <si>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</si>
  <si>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</si>
  <si>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</si>
  <si>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</si>
  <si>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</si>
  <si>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</si>
  <si>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</si>
  <si>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</si>
  <si>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</si>
  <si>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</si>
  <si>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</si>
  <si>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</si>
  <si>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</si>
  <si>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</si>
  <si>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</si>
  <si>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</si>
  <si>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</si>
  <si>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</si>
  <si>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</si>
  <si>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</si>
  <si>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</si>
  <si>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</si>
  <si>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</si>
  <si>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</si>
  <si>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</si>
  <si>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</si>
  <si>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</si>
  <si>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</si>
  <si>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</si>
  <si>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</si>
  <si>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</si>
  <si>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</si>
  <si>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</si>
  <si>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</si>
  <si>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</si>
  <si>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</si>
  <si>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</si>
  <si>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</si>
  <si>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</si>
  <si>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</si>
  <si>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</si>
  <si>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</si>
  <si>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</si>
  <si>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</si>
  <si>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</si>
  <si>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</si>
  <si>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</si>
  <si>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</si>
  <si>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</si>
  <si>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</si>
  <si>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</si>
  <si>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</si>
  <si>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</si>
  <si>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</si>
  <si>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</si>
  <si>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</si>
  <si>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</si>
  <si>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</si>
  <si>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</si>
  <si>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</si>
  <si>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</si>
  <si>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</si>
  <si>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</si>
  <si>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</si>
  <si>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</si>
  <si>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</si>
  <si>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</si>
  <si>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</si>
  <si>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</si>
  <si>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</si>
  <si>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</si>
  <si>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</si>
  <si>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</si>
  <si>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</si>
  <si>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</si>
  <si>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</si>
  <si>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</si>
  <si>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</si>
  <si>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</si>
  <si>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</si>
  <si>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</si>
  <si>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</si>
  <si>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</si>
  <si>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</si>
  <si>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</si>
  <si>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</si>
  <si>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</si>
  <si>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</si>
  <si>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</si>
  <si>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</si>
  <si>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</si>
  <si>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</si>
  <si>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</si>
  <si>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</si>
  <si>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</si>
  <si>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</si>
  <si>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</si>
  <si>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</si>
  <si>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</si>
  <si>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</si>
  <si>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</si>
  <si>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</si>
  <si>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</si>
  <si>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</si>
  <si>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</si>
  <si>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</si>
  <si>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</si>
  <si>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</si>
  <si>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</si>
  <si>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</si>
  <si>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</si>
  <si>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</si>
  <si>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</si>
  <si>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</si>
  <si>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</si>
  <si>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</si>
  <si>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</si>
  <si>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</si>
  <si>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</si>
  <si>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</si>
  <si>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</si>
  <si>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</si>
  <si>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</si>
  <si>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</si>
  <si>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</si>
  <si>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</si>
  <si>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</si>
  <si>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</si>
  <si>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</si>
  <si>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</si>
  <si>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</si>
  <si>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</si>
  <si>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</si>
  <si>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</si>
  <si>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</si>
  <si>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</si>
  <si>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</si>
  <si>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</si>
  <si>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</si>
  <si>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</si>
  <si>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</si>
  <si>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</si>
  <si>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</si>
  <si>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</si>
  <si>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</si>
  <si>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</si>
  <si>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</si>
  <si>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</si>
  <si>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</si>
  <si>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</si>
  <si>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</si>
  <si>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</si>
  <si>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</si>
  <si>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</si>
  <si>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</si>
  <si>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</si>
  <si>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</si>
  <si>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</si>
  <si>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</si>
  <si>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</si>
  <si>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</si>
  <si>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</si>
  <si>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</si>
  <si>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</si>
  <si>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</si>
  <si>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</si>
  <si>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</si>
  <si>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</si>
  <si>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</si>
  <si>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</si>
  <si>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</si>
  <si>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</si>
  <si>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</si>
  <si>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</si>
  <si>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</si>
  <si>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</si>
  <si>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</si>
  <si>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</si>
  <si>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</si>
  <si>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</si>
  <si>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</si>
  <si>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</si>
  <si>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</si>
  <si>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</si>
  <si>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</si>
  <si>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</si>
  <si>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</si>
  <si>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</si>
  <si>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</si>
  <si>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</si>
  <si>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</si>
  <si>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</si>
  <si>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</si>
  <si>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</si>
  <si>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</si>
  <si>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</si>
  <si>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</si>
  <si>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</si>
  <si>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</si>
  <si>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</si>
  <si>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</si>
  <si>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</si>
  <si>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</si>
  <si>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</si>
  <si>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</si>
  <si>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</si>
  <si>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</si>
  <si>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</si>
  <si>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</si>
  <si>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</si>
  <si>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</si>
  <si>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</si>
  <si>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</si>
  <si>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</si>
  <si>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</si>
  <si>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</si>
  <si>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</si>
  <si>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</si>
  <si>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</si>
  <si>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</si>
  <si>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</si>
  <si>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</si>
  <si>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</si>
  <si>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</si>
  <si>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</si>
  <si>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</si>
  <si>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</si>
  <si>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</si>
  <si>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</si>
  <si>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</si>
  <si>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</si>
  <si>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</si>
  <si>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</si>
  <si>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</si>
  <si>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</si>
  <si>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</si>
  <si>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</si>
  <si>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</si>
  <si>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</si>
  <si>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</si>
  <si>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</si>
  <si>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</si>
  <si>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</si>
  <si>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</si>
  <si>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</si>
  <si>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</si>
  <si>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</si>
  <si>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</si>
  <si>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</si>
  <si>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</si>
  <si>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</si>
  <si>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</si>
  <si>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</si>
  <si>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</si>
  <si>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</si>
  <si>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</si>
  <si>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</si>
  <si>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</si>
  <si>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</si>
  <si>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</si>
  <si>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</si>
  <si>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</si>
  <si>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</si>
  <si>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</si>
  <si>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</si>
  <si>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</si>
  <si>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</si>
  <si>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</si>
  <si>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</si>
  <si>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</si>
  <si>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</si>
  <si>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</si>
  <si>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</si>
  <si>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</si>
  <si>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</si>
  <si>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</si>
  <si>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</si>
  <si>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</si>
  <si>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</si>
  <si>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</si>
  <si>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</si>
  <si>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</si>
  <si>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</si>
  <si>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</si>
  <si>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</si>
  <si>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</si>
  <si>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</si>
  <si>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</si>
  <si>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</si>
  <si>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</si>
  <si>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</si>
  <si>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</si>
  <si>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</si>
  <si>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</si>
  <si>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</si>
  <si>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</si>
  <si>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</si>
  <si>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</si>
  <si>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</si>
  <si>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</si>
  <si>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</si>
  <si>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</si>
  <si>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</si>
  <si>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</si>
  <si>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</si>
  <si>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</si>
  <si>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</si>
  <si>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</si>
  <si>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</si>
  <si>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</si>
  <si>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</si>
  <si>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</si>
  <si>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</si>
  <si>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</si>
  <si>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</si>
  <si>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</si>
  <si>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</si>
  <si>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</si>
  <si>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</si>
  <si>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</si>
  <si>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</si>
  <si>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</si>
  <si>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</si>
  <si>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</si>
  <si>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</si>
  <si>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</si>
  <si>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</si>
  <si>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</si>
  <si>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</si>
  <si>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</si>
  <si>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</si>
  <si>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</si>
  <si>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</si>
  <si>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</si>
  <si>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</si>
  <si>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</si>
  <si>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</si>
  <si>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</si>
  <si>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</si>
  <si>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</si>
  <si>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</si>
  <si>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</si>
  <si>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</si>
  <si>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</si>
  <si>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</si>
  <si>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</si>
  <si>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</si>
  <si>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</si>
  <si>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</si>
  <si>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</si>
  <si>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</si>
  <si>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</si>
  <si>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</si>
  <si>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</si>
  <si>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</si>
  <si>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</si>
  <si>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</si>
  <si>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</si>
  <si>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</si>
  <si>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</si>
  <si>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</si>
  <si>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</si>
  <si>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</si>
  <si>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</si>
  <si>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</si>
  <si>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</si>
  <si>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</si>
  <si>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</si>
  <si>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</si>
  <si>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</si>
  <si>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</si>
  <si>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</si>
  <si>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</si>
  <si>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</si>
  <si>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</si>
  <si>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</si>
  <si>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</si>
  <si>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</si>
  <si>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</si>
  <si>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</si>
  <si>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</si>
  <si>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</si>
  <si>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</si>
  <si>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</si>
  <si>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</si>
  <si>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</si>
  <si>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</si>
  <si>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</si>
  <si>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</si>
  <si>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</si>
  <si>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</si>
  <si>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</si>
  <si>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</si>
  <si>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</si>
  <si>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</si>
  <si>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</si>
  <si>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</si>
  <si>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</si>
  <si>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</si>
  <si>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</si>
  <si>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</si>
  <si>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</si>
  <si>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</si>
  <si>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</si>
  <si>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</si>
  <si>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</si>
  <si>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</si>
  <si>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</si>
  <si>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</si>
  <si>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</si>
  <si>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</si>
  <si>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</si>
  <si>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</si>
  <si>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</si>
  <si>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</si>
  <si>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</si>
  <si>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</si>
  <si>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</si>
  <si>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</si>
  <si>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</si>
  <si>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</si>
  <si>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</si>
  <si>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</si>
  <si>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</si>
  <si>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</si>
  <si>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</si>
  <si>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</si>
  <si>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</si>
  <si>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</si>
  <si>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</si>
  <si>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</si>
  <si>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</si>
  <si>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</si>
  <si>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</si>
  <si>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</si>
  <si>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</si>
  <si>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</si>
  <si>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</si>
  <si>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</si>
  <si>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</si>
  <si>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</si>
  <si>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</si>
  <si>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</si>
  <si>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</si>
  <si>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</si>
  <si>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</si>
  <si>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</si>
  <si>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</si>
  <si>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</si>
  <si>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</si>
  <si>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</si>
  <si>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</si>
  <si>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</si>
  <si>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</si>
  <si>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</si>
  <si>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</si>
  <si>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</si>
  <si>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</si>
  <si>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</si>
  <si>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</si>
  <si>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</si>
  <si>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</si>
  <si>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</si>
  <si>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</si>
  <si>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</si>
  <si>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</si>
  <si>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</si>
  <si>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</si>
  <si>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</si>
  <si>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</si>
  <si>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</si>
  <si>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</si>
  <si>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</si>
  <si>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</si>
  <si>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</si>
  <si>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</si>
  <si>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</si>
  <si>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</si>
  <si>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</si>
  <si>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</si>
  <si>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</si>
  <si>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</si>
  <si>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</si>
  <si>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</si>
  <si>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</si>
  <si>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</si>
  <si>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</si>
  <si>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</si>
  <si>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</si>
  <si>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</si>
  <si>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</si>
  <si>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</si>
  <si>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</si>
  <si>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</si>
  <si>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</si>
  <si>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</si>
  <si>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</si>
  <si>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</si>
  <si>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</si>
  <si>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</si>
  <si>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</si>
  <si>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</si>
  <si>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</si>
  <si>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</si>
  <si>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</si>
  <si>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</si>
  <si>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</si>
  <si>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</si>
  <si>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</si>
  <si>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</si>
  <si>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</si>
  <si>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</si>
  <si>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</si>
  <si>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</si>
  <si>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</si>
  <si>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</si>
  <si>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</si>
  <si>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</si>
  <si>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</si>
  <si>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</si>
  <si>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</si>
  <si>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</si>
  <si>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</si>
  <si>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</si>
  <si>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</si>
  <si>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</si>
  <si>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</si>
  <si>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</si>
  <si>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</si>
  <si>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</si>
  <si>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</si>
  <si>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</si>
  <si>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</si>
  <si>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</si>
  <si>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</si>
  <si>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</si>
  <si>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</si>
  <si>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</si>
  <si>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</si>
  <si>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</si>
  <si>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</si>
  <si>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</si>
  <si>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</si>
  <si>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</si>
  <si>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</si>
  <si>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</si>
  <si>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</si>
  <si>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</si>
  <si>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</si>
  <si>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</si>
  <si>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</si>
  <si>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</si>
  <si>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</si>
  <si>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</si>
  <si>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</si>
  <si>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</si>
  <si>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</si>
  <si>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</si>
  <si>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</si>
  <si>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</si>
  <si>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</si>
  <si>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</si>
  <si>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</si>
  <si>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</si>
  <si>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</si>
  <si>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</si>
  <si>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</si>
  <si>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</si>
  <si>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</si>
  <si>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</si>
  <si>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</si>
  <si>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</si>
  <si>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</si>
  <si>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</si>
  <si>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</si>
  <si>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</si>
  <si>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</si>
  <si>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</si>
  <si>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</si>
  <si>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</si>
  <si>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</si>
  <si>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</si>
  <si>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</si>
  <si>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</si>
  <si>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</si>
  <si>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</si>
  <si>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</si>
  <si>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</si>
  <si>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</si>
  <si>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</si>
  <si>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</si>
  <si>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</si>
  <si>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</si>
  <si>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</si>
  <si>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</si>
  <si>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</si>
  <si>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</si>
  <si>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</si>
  <si>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</si>
  <si>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</si>
  <si>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</si>
  <si>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</si>
  <si>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</si>
  <si>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</si>
  <si>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</si>
  <si>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</si>
  <si>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</si>
  <si>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</si>
  <si>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</si>
  <si>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</si>
  <si>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</si>
  <si>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</si>
  <si>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</si>
  <si>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</si>
  <si>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</si>
  <si>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</si>
  <si>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</si>
  <si>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</si>
  <si>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</si>
  <si>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</si>
  <si>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</si>
  <si>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</si>
  <si>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</si>
  <si>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</si>
  <si>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</si>
  <si>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</si>
  <si>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</si>
  <si>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</si>
  <si>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</si>
  <si>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</si>
  <si>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</si>
  <si>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</si>
  <si>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</si>
  <si>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</si>
  <si>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</si>
  <si>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</si>
  <si>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</si>
  <si>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</si>
  <si>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</si>
  <si>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</si>
  <si>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</si>
  <si>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</si>
  <si>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</si>
  <si>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</si>
  <si>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</si>
  <si>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</si>
  <si>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</si>
  <si>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</si>
  <si>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</si>
  <si>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</si>
  <si>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</si>
  <si>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</si>
  <si>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</si>
  <si>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</si>
  <si>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</si>
  <si>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</si>
  <si>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</si>
  <si>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</si>
  <si>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</si>
  <si>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</si>
  <si>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</si>
  <si>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</si>
  <si>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</si>
  <si>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</si>
  <si>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</si>
  <si>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</si>
  <si>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</si>
  <si>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</si>
  <si>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</si>
  <si>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</si>
  <si>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</si>
  <si>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</si>
  <si>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</si>
  <si>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</si>
  <si>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</si>
  <si>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</si>
  <si>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</si>
  <si>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</si>
  <si>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</si>
  <si>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</si>
  <si>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</si>
  <si>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</si>
  <si>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</si>
  <si>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</si>
  <si>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</si>
  <si>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</si>
  <si>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</si>
  <si>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</si>
  <si>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</si>
  <si>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</si>
  <si>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</si>
  <si>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</si>
  <si>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</si>
  <si>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</si>
  <si>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</si>
  <si>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</si>
  <si>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</si>
  <si>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</si>
  <si>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</si>
  <si>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</si>
  <si>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</si>
  <si>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</si>
  <si>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</si>
  <si>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</si>
  <si>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</si>
  <si>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</si>
  <si>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</si>
  <si>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</si>
  <si>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</si>
  <si>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</si>
  <si>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</si>
  <si>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</si>
  <si>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</si>
  <si>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</si>
  <si>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</si>
  <si>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</si>
  <si>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</si>
  <si>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</si>
  <si>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</si>
  <si>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</si>
  <si>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</si>
  <si>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</si>
  <si>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</si>
  <si>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</si>
  <si>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</si>
  <si>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</si>
  <si>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</si>
  <si>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</si>
  <si>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</si>
  <si>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</si>
  <si>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</si>
  <si>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</si>
  <si>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</si>
  <si>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</si>
  <si>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</si>
  <si>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</si>
  <si>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</si>
  <si>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</si>
  <si>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</si>
  <si>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</si>
  <si>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</si>
  <si>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</si>
  <si>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</si>
  <si>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</si>
  <si>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</si>
  <si>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</si>
  <si>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</si>
  <si>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</si>
  <si>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</si>
  <si>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</si>
  <si>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</si>
  <si>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</si>
  <si>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</si>
  <si>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</si>
  <si>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</si>
  <si>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</si>
  <si>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</si>
  <si>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</si>
  <si>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</si>
  <si>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</si>
  <si>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</si>
  <si>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</si>
  <si>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</si>
  <si>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</si>
  <si>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</si>
  <si>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</si>
  <si>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</si>
  <si>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</si>
  <si>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</si>
  <si>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</si>
  <si>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</si>
  <si>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</si>
  <si>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</si>
  <si>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</si>
  <si>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</si>
  <si>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</si>
  <si>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</si>
  <si>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</si>
  <si>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</si>
  <si>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</si>
  <si>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</si>
  <si>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</si>
  <si>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</si>
  <si>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</si>
  <si>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</si>
  <si>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</si>
  <si>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</si>
  <si>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</si>
  <si>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</si>
  <si>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</si>
  <si>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</si>
  <si>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</si>
  <si>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</si>
  <si>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</si>
  <si>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</si>
  <si>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</si>
  <si>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</si>
  <si>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</si>
  <si>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</si>
  <si>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</si>
  <si>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</si>
  <si>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</si>
  <si>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</si>
  <si>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</si>
  <si>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</si>
  <si>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</si>
  <si>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</si>
  <si>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</si>
  <si>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</si>
  <si>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</si>
  <si>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</si>
  <si>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</si>
  <si>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</si>
  <si>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</si>
  <si>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</si>
  <si>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</si>
  <si>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</si>
  <si>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</si>
  <si>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</si>
  <si>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</si>
  <si>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</si>
  <si>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</si>
  <si>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</si>
  <si>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</si>
  <si>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</si>
  <si>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</si>
  <si>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</si>
  <si>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</si>
  <si>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</si>
  <si>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</si>
  <si>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</si>
  <si>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</si>
  <si>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</si>
  <si>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</si>
  <si>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</si>
  <si>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</si>
  <si>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</si>
  <si>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</si>
  <si>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</si>
  <si>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</si>
  <si>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</si>
  <si>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</si>
  <si>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</si>
  <si>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</si>
  <si>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</si>
  <si>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</si>
  <si>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</si>
  <si>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</si>
  <si>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</si>
  <si>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</si>
  <si>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</si>
  <si>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</si>
  <si>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</si>
  <si>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</si>
  <si>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</si>
  <si>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</si>
  <si>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</si>
  <si>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</si>
  <si>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</si>
  <si>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</si>
  <si>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</si>
  <si>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</si>
  <si>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</si>
  <si>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</si>
  <si>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</si>
  <si>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</si>
  <si>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</si>
  <si>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</si>
  <si>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</si>
  <si>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</si>
  <si>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</si>
  <si>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</si>
  <si>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</si>
  <si>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</si>
  <si>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</si>
  <si>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</si>
  <si>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</si>
  <si>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</si>
  <si>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</si>
  <si>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</si>
  <si>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</si>
  <si>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</si>
  <si>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</si>
  <si>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</si>
  <si>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</si>
  <si>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</si>
  <si>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</si>
  <si>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</si>
  <si>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</si>
  <si>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</si>
  <si>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</si>
  <si>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</si>
  <si>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</si>
  <si>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</si>
  <si>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</si>
  <si>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</si>
  <si>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</si>
  <si>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</si>
  <si>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</si>
  <si>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</si>
  <si>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</si>
  <si>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</si>
  <si>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</si>
  <si>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</si>
  <si>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</si>
  <si>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</si>
  <si>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</si>
  <si>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</si>
  <si>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</si>
  <si>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</si>
  <si>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</si>
  <si>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</si>
  <si>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</si>
  <si>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</si>
  <si>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</si>
  <si>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</si>
  <si>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</si>
  <si>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</si>
  <si>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</si>
  <si>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</si>
  <si>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</si>
  <si>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</si>
  <si>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</si>
  <si>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</si>
  <si>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</si>
  <si>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</si>
  <si>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</si>
  <si>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</si>
  <si>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</si>
  <si>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</si>
  <si>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</si>
  <si>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</si>
  <si>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</si>
  <si>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</si>
  <si>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</si>
  <si>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</si>
  <si>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</si>
  <si>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</si>
  <si>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</si>
  <si>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</si>
  <si>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</si>
  <si>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</si>
  <si>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</si>
  <si>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</si>
  <si>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</si>
  <si>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</si>
  <si>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</si>
  <si>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</si>
  <si>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</si>
  <si>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</si>
  <si>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</si>
  <si>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</si>
  <si>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</si>
  <si>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</si>
  <si>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</si>
  <si>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</si>
  <si>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</si>
  <si>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</si>
  <si>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</si>
  <si>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</si>
  <si>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</si>
  <si>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</si>
  <si>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</si>
  <si>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</si>
  <si>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</si>
  <si>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</si>
  <si>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</si>
  <si>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</si>
  <si>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</si>
  <si>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</si>
  <si>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</si>
  <si>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</si>
  <si>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</si>
  <si>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</si>
  <si>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</si>
  <si>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</si>
  <si>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</si>
  <si>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</si>
  <si>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</si>
  <si>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</si>
  <si>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</si>
  <si>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</si>
  <si>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</si>
  <si>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</si>
  <si>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</si>
  <si>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</si>
  <si>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</si>
  <si>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</si>
  <si>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</si>
  <si>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</si>
  <si>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</si>
  <si>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</si>
  <si>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</si>
  <si>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</si>
  <si>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</si>
  <si>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</si>
  <si>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</si>
  <si>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</si>
  <si>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</si>
  <si>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</si>
  <si>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</si>
  <si>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</si>
  <si>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</si>
  <si>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</si>
  <si>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</si>
  <si>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</si>
  <si>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</si>
  <si>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</si>
  <si>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</si>
  <si>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</si>
  <si>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</si>
  <si>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</si>
  <si>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</si>
  <si>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</si>
  <si>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</si>
  <si>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</si>
  <si>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</si>
  <si>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</si>
  <si>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</si>
  <si>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</si>
  <si>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</si>
  <si>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</si>
  <si>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</si>
  <si>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</si>
  <si>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</si>
  <si>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</si>
  <si>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</si>
  <si>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</si>
  <si>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</si>
  <si>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</si>
  <si>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</si>
  <si>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</si>
  <si>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</si>
  <si>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</si>
  <si>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</si>
  <si>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</si>
  <si>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</si>
  <si>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</si>
  <si>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</si>
  <si>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</si>
  <si>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</si>
  <si>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</si>
  <si>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</si>
  <si>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</si>
  <si>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</si>
  <si>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</si>
  <si>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</si>
  <si>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</si>
  <si>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</si>
  <si>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</si>
  <si>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</si>
  <si>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</si>
  <si>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</si>
  <si>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</si>
  <si>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</si>
  <si>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</si>
  <si>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</si>
  <si>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</si>
  <si>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</si>
  <si>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</si>
  <si>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</si>
  <si>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</si>
  <si>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</si>
  <si>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</si>
  <si>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</si>
  <si>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</si>
  <si>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</si>
  <si>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</si>
  <si>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</si>
  <si>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</si>
  <si>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</si>
  <si>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</si>
  <si>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</si>
  <si>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</si>
  <si>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</si>
  <si>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</si>
  <si>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</si>
  <si>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</si>
  <si>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</si>
  <si>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</si>
  <si>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</si>
  <si>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</si>
  <si>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</si>
  <si>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</si>
  <si>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</si>
  <si>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</si>
  <si>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</si>
  <si>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</si>
  <si>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</si>
  <si>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</si>
  <si>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</si>
  <si>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</si>
  <si>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</si>
  <si>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</si>
  <si>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</si>
  <si>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</si>
  <si>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</si>
  <si>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</si>
  <si>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</si>
  <si>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</si>
  <si>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</si>
  <si>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</si>
  <si>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</si>
  <si>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</si>
  <si>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</si>
  <si>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</si>
  <si>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</si>
  <si>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</si>
  <si>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</si>
  <si>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</si>
  <si>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</si>
  <si>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</si>
  <si>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</si>
  <si>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</si>
  <si>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</si>
  <si>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</si>
  <si>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</si>
  <si>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</si>
  <si>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</si>
  <si>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</si>
  <si>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</si>
  <si>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</si>
  <si>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</si>
  <si>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</si>
  <si>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</si>
  <si>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</si>
  <si>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</si>
  <si>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</si>
  <si>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</si>
  <si>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</si>
  <si>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</si>
  <si>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</si>
  <si>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</si>
  <si>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</si>
  <si>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</si>
  <si>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</si>
  <si>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</si>
  <si>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</si>
  <si>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</si>
  <si>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</si>
  <si>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</si>
  <si>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</si>
  <si>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</si>
  <si>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</si>
  <si>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</si>
  <si>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</si>
  <si>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</si>
  <si>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</si>
  <si>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</si>
  <si>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</si>
  <si>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</si>
  <si>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</si>
  <si>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</si>
  <si>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</si>
  <si>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</si>
  <si>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</si>
  <si>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</si>
  <si>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</si>
  <si>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</si>
  <si>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</si>
  <si>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</si>
  <si>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</si>
  <si>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</si>
  <si>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</si>
  <si>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</si>
  <si>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</si>
  <si>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</si>
  <si>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</si>
  <si>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</si>
  <si>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</si>
  <si>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</si>
  <si>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</si>
  <si>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</si>
  <si>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</si>
  <si>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</si>
  <si>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</si>
  <si>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</si>
  <si>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</si>
  <si>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</si>
  <si>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</si>
  <si>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</si>
  <si>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</si>
  <si>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</si>
  <si>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</si>
  <si>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</si>
  <si>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</si>
  <si>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</si>
  <si>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</si>
  <si>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</si>
  <si>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</si>
  <si>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</si>
  <si>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</si>
  <si>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</si>
  <si>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</si>
  <si>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</si>
  <si>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</si>
  <si>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</si>
  <si>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</si>
  <si>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</si>
  <si>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</si>
  <si>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</si>
  <si>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</si>
  <si>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</si>
  <si>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</si>
  <si>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</si>
  <si>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</si>
  <si>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</si>
  <si>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</si>
  <si>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</si>
  <si>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</si>
  <si>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</si>
  <si>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</si>
  <si>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</si>
  <si>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</si>
  <si>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</si>
  <si>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</si>
  <si>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</si>
  <si>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</si>
  <si>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</si>
  <si>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</si>
  <si>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</si>
  <si>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</si>
  <si>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</si>
  <si>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</si>
  <si>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</si>
  <si>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</si>
  <si>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</si>
  <si>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</si>
  <si>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</si>
  <si>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</si>
  <si>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</si>
  <si>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</si>
  <si>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</si>
  <si>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</si>
  <si>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</si>
  <si>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</si>
  <si>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</si>
  <si>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</si>
  <si>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</si>
  <si>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</si>
  <si>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</si>
  <si>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</si>
  <si>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</si>
  <si>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</si>
  <si>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</si>
  <si>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</si>
  <si>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</si>
  <si>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</si>
  <si>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</si>
  <si>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</si>
  <si>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</si>
  <si>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</si>
  <si>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</si>
  <si>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</si>
  <si>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</si>
  <si>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</si>
  <si>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</si>
  <si>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</si>
  <si>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</si>
  <si>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</si>
  <si>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</si>
  <si>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</si>
  <si>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</si>
  <si>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</si>
  <si>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</si>
  <si>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</si>
  <si>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</si>
  <si>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</si>
  <si>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</si>
  <si>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</si>
  <si>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</si>
  <si>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</si>
  <si>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</si>
  <si>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</si>
  <si>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</si>
  <si>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</si>
  <si>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</si>
  <si>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</si>
  <si>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</si>
  <si>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</si>
  <si>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</si>
  <si>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</si>
  <si>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</si>
  <si>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</si>
  <si>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</si>
  <si>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</si>
  <si>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</si>
  <si>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</si>
  <si>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</si>
  <si>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</si>
  <si>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</si>
  <si>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</si>
  <si>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</si>
  <si>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</si>
  <si>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</si>
  <si>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</si>
  <si>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</si>
  <si>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</si>
  <si>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</si>
  <si>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</si>
  <si>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</si>
  <si>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</si>
  <si>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</si>
  <si>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</si>
  <si>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</si>
  <si>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</si>
  <si>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</si>
  <si>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</si>
  <si>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</si>
  <si>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</si>
  <si>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</si>
  <si>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</si>
  <si>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</si>
  <si>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</si>
  <si>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</si>
  <si>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</si>
  <si>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</si>
  <si>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</si>
  <si>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</si>
  <si>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</si>
  <si>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</si>
  <si>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</si>
  <si>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</si>
  <si>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</si>
  <si>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</si>
  <si>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</si>
  <si>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</si>
  <si>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</si>
  <si>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</si>
  <si>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</si>
  <si>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</si>
  <si>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</si>
  <si>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</si>
  <si>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</si>
  <si>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</si>
  <si>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</si>
  <si>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</si>
  <si>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</si>
  <si>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</si>
  <si>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</si>
  <si>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</si>
  <si>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</si>
  <si>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</si>
  <si>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</si>
  <si>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</si>
  <si>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</si>
  <si>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</si>
  <si>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</si>
  <si>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</si>
  <si>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</si>
  <si>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</si>
  <si>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</si>
  <si>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</si>
  <si>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</si>
  <si>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</si>
  <si>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</si>
  <si>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</si>
  <si>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</si>
  <si>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</si>
  <si>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</si>
  <si>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</si>
  <si>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</si>
  <si>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</si>
  <si>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</si>
  <si>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</si>
  <si>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</si>
  <si>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</si>
  <si>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</si>
  <si>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</si>
  <si>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</si>
  <si>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</si>
  <si>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</si>
  <si>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</si>
  <si>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</si>
  <si>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</si>
  <si>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</si>
  <si>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</si>
  <si>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</si>
  <si>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</si>
  <si>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</si>
  <si>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</si>
  <si>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</si>
  <si>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</si>
  <si>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</si>
  <si>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</si>
  <si>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</si>
  <si>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</si>
  <si>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</si>
  <si>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</si>
  <si>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</si>
  <si>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</si>
  <si>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</si>
  <si>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</si>
  <si>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</si>
  <si>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</si>
  <si>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</si>
  <si>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</si>
  <si>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</si>
  <si>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</si>
  <si>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</si>
  <si>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</si>
  <si>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</si>
  <si>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</si>
  <si>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</si>
  <si>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</si>
  <si>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</si>
  <si>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</si>
  <si>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</si>
  <si>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</si>
  <si>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</si>
  <si>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</si>
  <si>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</si>
  <si>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</si>
  <si>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</si>
  <si>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</si>
  <si>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</si>
  <si>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</si>
  <si>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</si>
  <si>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</si>
  <si>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</si>
  <si>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</si>
  <si>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</si>
  <si>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</si>
  <si>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</si>
  <si>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</si>
  <si>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</si>
  <si>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</si>
  <si>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</si>
  <si>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</si>
  <si>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</si>
  <si>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</si>
  <si>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</si>
  <si>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</si>
  <si>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</si>
  <si>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</si>
  <si>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</si>
  <si>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</si>
  <si>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</si>
  <si>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</si>
  <si>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</si>
  <si>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</si>
  <si>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</si>
  <si>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</si>
  <si>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</si>
  <si>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</si>
  <si>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</si>
  <si>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</si>
  <si>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</si>
  <si>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</si>
  <si>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</si>
  <si>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</si>
  <si>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</si>
  <si>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</si>
  <si>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</si>
  <si>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</si>
  <si>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</si>
  <si>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</si>
  <si>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</si>
  <si>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</si>
  <si>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</si>
  <si>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</si>
  <si>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</si>
  <si>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</si>
  <si>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</si>
  <si>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</si>
  <si>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</si>
  <si>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</si>
  <si>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</si>
  <si>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</si>
  <si>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</si>
  <si>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</si>
  <si>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</si>
  <si>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</si>
  <si>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</si>
  <si>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</si>
  <si>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</si>
  <si>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</si>
  <si>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</si>
  <si>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</si>
  <si>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</si>
  <si>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</si>
  <si>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</si>
  <si>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</si>
  <si>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</si>
  <si>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</si>
  <si>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</si>
  <si>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</si>
  <si>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</si>
  <si>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</si>
  <si>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</si>
  <si>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</si>
  <si>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</si>
  <si>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</si>
  <si>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</si>
  <si>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</si>
  <si>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</si>
  <si>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</si>
  <si>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</si>
  <si>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</si>
  <si>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</si>
  <si>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</si>
  <si>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</si>
  <si>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</si>
  <si>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</si>
  <si>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</si>
  <si>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</si>
  <si>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</si>
  <si>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</si>
  <si>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</si>
  <si>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</si>
  <si>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</si>
  <si>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</si>
  <si>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</si>
  <si>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</si>
  <si>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</si>
  <si>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</si>
  <si>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</si>
  <si>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</si>
  <si>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</si>
  <si>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</si>
  <si>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</si>
  <si>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</si>
  <si>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</si>
  <si>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</si>
  <si>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</si>
  <si>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</si>
  <si>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</si>
  <si>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</si>
  <si>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</si>
  <si>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</si>
  <si>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</si>
  <si>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</si>
  <si>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</si>
  <si>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</si>
  <si>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</si>
  <si>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</si>
  <si>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</si>
  <si>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</si>
  <si>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</si>
  <si>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</si>
  <si>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</si>
  <si>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</si>
  <si>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</si>
  <si>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</si>
  <si>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</si>
  <si>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</si>
  <si>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</si>
  <si>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</si>
  <si>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</si>
  <si>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</si>
  <si>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</si>
  <si>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</si>
  <si>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</si>
  <si>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</si>
  <si>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</si>
  <si>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</si>
  <si>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</si>
  <si>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</si>
  <si>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</si>
  <si>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</si>
  <si>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</si>
  <si>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</si>
  <si>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</si>
  <si>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</si>
  <si>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</si>
  <si>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</si>
  <si>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</si>
  <si>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</si>
  <si>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</si>
  <si>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</si>
  <si>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</si>
  <si>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</si>
  <si>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</si>
  <si>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</si>
  <si>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</si>
  <si>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</si>
  <si>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</si>
  <si>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</si>
  <si>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</si>
  <si>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</si>
  <si>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</si>
  <si>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</si>
  <si>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</si>
  <si>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</si>
  <si>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</si>
  <si>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</si>
  <si>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</si>
  <si>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</si>
  <si>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</si>
  <si>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</si>
  <si>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</si>
  <si>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</si>
  <si>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</si>
  <si>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</si>
  <si>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</si>
  <si>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</si>
  <si>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</si>
  <si>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</si>
  <si>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</si>
  <si>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</si>
  <si>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</si>
  <si>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</si>
  <si>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</si>
  <si>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</si>
  <si>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</si>
  <si>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</si>
  <si>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</si>
  <si>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</si>
  <si>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</si>
  <si>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</si>
  <si>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</si>
  <si>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</si>
  <si>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</si>
  <si>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</si>
  <si>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</si>
  <si>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</si>
  <si>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</si>
  <si>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</si>
  <si>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</si>
  <si>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</si>
  <si>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</si>
  <si>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</si>
  <si>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</si>
  <si>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</si>
  <si>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</si>
  <si>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</si>
  <si>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</si>
  <si>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</si>
  <si>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</si>
  <si>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</si>
  <si>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</si>
  <si>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</si>
  <si>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</si>
  <si>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</si>
  <si>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</si>
  <si>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</si>
  <si>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</si>
  <si>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</si>
  <si>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</si>
  <si>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</si>
  <si>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</si>
  <si>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</si>
  <si>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</si>
  <si>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</si>
  <si>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</si>
  <si>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</si>
  <si>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</si>
  <si>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</si>
  <si>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</si>
  <si>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</si>
  <si>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</si>
  <si>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</si>
  <si>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</si>
  <si>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</si>
  <si>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</si>
  <si>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</si>
  <si>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</si>
  <si>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</si>
  <si>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</si>
  <si>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</si>
  <si>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</si>
  <si>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</si>
  <si>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</si>
  <si>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</si>
  <si>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</si>
  <si>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</si>
  <si>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</si>
  <si>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</si>
  <si>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</si>
  <si>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</si>
  <si>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</si>
  <si>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</si>
  <si>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</si>
  <si>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</si>
  <si>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</si>
  <si>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</si>
  <si>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</si>
  <si>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</si>
  <si>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</si>
  <si>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</si>
  <si>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</si>
  <si>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</si>
  <si>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</si>
  <si>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</si>
  <si>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</si>
  <si>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</si>
  <si>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</si>
  <si>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</si>
  <si>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</si>
  <si>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</si>
  <si>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</si>
  <si>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</si>
  <si>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</si>
  <si>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</si>
  <si>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</si>
  <si>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</si>
  <si>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</si>
  <si>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</si>
  <si>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</si>
  <si>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</si>
  <si>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</si>
  <si>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</si>
  <si>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</si>
  <si>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</si>
  <si>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</si>
  <si>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</si>
  <si>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</si>
  <si>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</si>
  <si>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</si>
  <si>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</si>
  <si>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</si>
  <si>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</si>
  <si>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</si>
  <si>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</si>
  <si>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</si>
  <si>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</si>
  <si>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</si>
  <si>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</si>
  <si>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</si>
  <si>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</si>
  <si>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</si>
  <si>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</si>
  <si>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</si>
  <si>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</si>
  <si>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</si>
  <si>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</si>
  <si>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</si>
  <si>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</si>
  <si>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</si>
  <si>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</si>
  <si>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</si>
  <si>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</si>
  <si>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</si>
  <si>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</si>
  <si>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</si>
  <si>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</si>
  <si>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</si>
  <si>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</si>
  <si>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</si>
  <si>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</si>
  <si>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</si>
  <si>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</si>
  <si>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</si>
  <si>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</si>
  <si>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</si>
  <si>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</si>
  <si>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</si>
  <si>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</si>
  <si>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</si>
  <si>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</si>
  <si>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</si>
  <si>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</si>
  <si>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</si>
  <si>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</si>
  <si>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</si>
  <si>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</si>
  <si>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</si>
  <si>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</si>
  <si>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</si>
  <si>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</si>
  <si>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</si>
  <si>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</si>
  <si>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</si>
  <si>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</si>
  <si>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</si>
  <si>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</si>
  <si>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</si>
  <si>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</si>
  <si>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</si>
  <si>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</si>
  <si>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</si>
  <si>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</si>
  <si>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</si>
  <si>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</si>
  <si>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</si>
  <si>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</si>
  <si>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</si>
  <si>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</si>
  <si>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</si>
  <si>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</si>
  <si>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</si>
  <si>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</si>
  <si>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</si>
  <si>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</si>
  <si>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</si>
  <si>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</si>
  <si>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</si>
  <si>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</si>
  <si>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</si>
  <si>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</si>
  <si>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</si>
  <si>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</si>
  <si>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</si>
  <si>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</si>
  <si>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</si>
  <si>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</si>
  <si>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</si>
  <si>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</si>
  <si>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</si>
  <si>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</si>
  <si>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</si>
  <si>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</si>
  <si>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</si>
  <si>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</si>
  <si>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</si>
  <si>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</si>
  <si>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</si>
  <si>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</si>
  <si>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</si>
  <si>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</si>
  <si>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</si>
  <si>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</si>
  <si>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</si>
  <si>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</si>
  <si>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</si>
  <si>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</si>
  <si>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</si>
  <si>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</si>
  <si>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</si>
  <si>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</si>
  <si>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</si>
  <si>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</si>
  <si>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</si>
  <si>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</si>
  <si>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</si>
  <si>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</si>
  <si>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</si>
  <si>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</si>
  <si>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</si>
  <si>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</si>
  <si>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</si>
  <si>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</si>
  <si>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</si>
  <si>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</si>
  <si>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</si>
  <si>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</si>
  <si>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</si>
  <si>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</si>
  <si>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</si>
  <si>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</si>
  <si>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</si>
  <si>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</si>
  <si>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</si>
  <si>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</si>
  <si>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</si>
  <si>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</si>
  <si>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</si>
  <si>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</si>
  <si>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</si>
  <si>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</si>
  <si>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</si>
  <si>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</si>
  <si>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</si>
  <si>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</si>
  <si>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</si>
  <si>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</si>
  <si>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</si>
  <si>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</si>
  <si>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</si>
  <si>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</si>
  <si>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</si>
  <si>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</si>
  <si>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</si>
  <si>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</si>
  <si>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</si>
  <si>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</si>
  <si>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</si>
  <si>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</si>
  <si>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</si>
  <si>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</si>
  <si>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</si>
  <si>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</si>
  <si>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</si>
  <si>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</si>
  <si>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</si>
  <si>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</si>
  <si>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</si>
  <si>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</si>
  <si>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</si>
  <si>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</si>
  <si>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</si>
  <si>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</si>
  <si>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</si>
  <si>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</si>
  <si>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</si>
  <si>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</si>
  <si>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</si>
  <si>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</si>
  <si>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</si>
  <si>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</si>
  <si>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</si>
  <si>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</si>
  <si>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</si>
  <si>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</si>
  <si>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</si>
  <si>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</si>
  <si>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</si>
  <si>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</si>
  <si>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</si>
  <si>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</si>
  <si>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</si>
  <si>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</si>
  <si>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</si>
  <si>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</si>
  <si>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</si>
  <si>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</si>
  <si>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</si>
  <si>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</si>
  <si>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</si>
  <si>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</si>
  <si>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</si>
  <si>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</si>
  <si>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</si>
  <si>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</si>
  <si>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</si>
  <si>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</si>
  <si>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</si>
  <si>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</si>
  <si>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</si>
  <si>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</si>
  <si>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</si>
  <si>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</si>
  <si>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</si>
  <si>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</si>
  <si>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</si>
  <si>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</si>
  <si>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</si>
  <si>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</si>
  <si>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</si>
  <si>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</si>
  <si>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</si>
  <si>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</si>
  <si>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</si>
  <si>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</si>
  <si>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</si>
  <si>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</si>
  <si>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</si>
  <si>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</si>
  <si>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</si>
  <si>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</si>
  <si>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</si>
  <si>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</si>
  <si>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</si>
  <si>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</si>
  <si>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</si>
  <si>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</si>
  <si>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</si>
  <si>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</si>
  <si>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</si>
  <si>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</si>
  <si>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</si>
  <si>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</si>
  <si>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</si>
  <si>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</si>
  <si>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</si>
  <si>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</si>
  <si>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</si>
  <si>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</si>
  <si>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</si>
  <si>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</si>
  <si>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</si>
  <si>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</si>
  <si>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</si>
  <si>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</si>
  <si>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</si>
  <si>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</si>
  <si>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</si>
  <si>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</si>
  <si>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</si>
  <si>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</si>
  <si>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</si>
  <si>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</si>
  <si>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</si>
  <si>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</si>
  <si>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</si>
  <si>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</si>
  <si>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</si>
  <si>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</si>
  <si>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</si>
  <si>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</si>
  <si>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</si>
  <si>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</si>
  <si>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</si>
  <si>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</si>
  <si>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</si>
  <si>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</si>
  <si>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</si>
  <si>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</si>
  <si>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</si>
  <si>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</si>
  <si>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</si>
  <si>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</si>
  <si>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</si>
  <si>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</si>
  <si>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</si>
  <si>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</si>
  <si>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</si>
  <si>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</si>
  <si>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</si>
  <si>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</si>
  <si>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</si>
  <si>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</si>
  <si>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</si>
  <si>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</si>
  <si>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</si>
  <si>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</si>
  <si>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</si>
  <si>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</si>
  <si>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</si>
  <si>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</si>
  <si>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</si>
  <si>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</si>
  <si>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</si>
  <si>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</si>
  <si>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</si>
  <si>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</si>
  <si>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</si>
  <si>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</si>
  <si>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</si>
  <si>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</si>
  <si>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</si>
  <si>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</si>
  <si>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</si>
  <si>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</si>
  <si>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</si>
  <si>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</si>
  <si>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</si>
  <si>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</si>
  <si>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</si>
  <si>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</si>
  <si>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</si>
  <si>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</si>
  <si>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</si>
  <si>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</si>
  <si>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</si>
  <si>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</si>
  <si>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</si>
  <si>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</si>
  <si>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</si>
  <si>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</si>
  <si>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</si>
  <si>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</si>
  <si>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</si>
  <si>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</si>
  <si>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</si>
  <si>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</si>
  <si>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</si>
  <si>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</si>
  <si>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</si>
  <si>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</si>
  <si>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</si>
  <si>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</si>
  <si>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</si>
  <si>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</si>
  <si>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</si>
  <si>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</si>
  <si>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</si>
  <si>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</si>
  <si>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</si>
  <si>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</si>
  <si>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</si>
  <si>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</si>
  <si>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</si>
  <si>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</si>
  <si>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</si>
  <si>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</si>
  <si>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</si>
  <si>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</si>
  <si>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</si>
  <si>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</si>
  <si>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</si>
  <si>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</si>
  <si>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</si>
  <si>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</si>
  <si>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</si>
  <si>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</si>
  <si>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</si>
  <si>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</si>
  <si>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</si>
  <si>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</si>
  <si>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</si>
  <si>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</si>
  <si>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</si>
  <si>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</si>
  <si>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</si>
  <si>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</si>
  <si>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</si>
  <si>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</si>
  <si>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</si>
  <si>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</si>
  <si>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</si>
  <si>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</si>
  <si>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</si>
  <si>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</si>
  <si>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</si>
  <si>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</si>
  <si>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</si>
  <si>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</si>
  <si>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</si>
  <si>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</si>
  <si>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</si>
  <si>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</si>
  <si>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</si>
  <si>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</si>
  <si>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</si>
  <si>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</si>
  <si>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</si>
  <si>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</si>
  <si>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</si>
  <si>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</si>
  <si>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</si>
  <si>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</si>
  <si>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</si>
  <si>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</si>
  <si>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</si>
  <si>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</si>
  <si>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</si>
  <si>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</si>
  <si>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</si>
  <si>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</si>
  <si>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</si>
  <si>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</si>
  <si>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</si>
  <si>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</si>
  <si>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</si>
  <si>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</si>
  <si>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</si>
  <si>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</si>
  <si>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</si>
  <si>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</si>
  <si>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</si>
  <si>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</si>
  <si>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</si>
  <si>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</si>
  <si>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</si>
  <si>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</si>
  <si>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</si>
  <si>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</si>
  <si>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</si>
  <si>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</si>
  <si>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</si>
  <si>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</si>
  <si>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</si>
  <si>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</si>
  <si>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</si>
  <si>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</si>
  <si>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</si>
  <si>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</si>
  <si>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</si>
  <si>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</si>
  <si>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</si>
  <si>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</si>
  <si>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</si>
  <si>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</si>
  <si>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</si>
  <si>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</si>
  <si>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</si>
  <si>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</si>
  <si>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</si>
  <si>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</si>
  <si>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</si>
  <si>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</si>
  <si>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</si>
  <si>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</si>
  <si>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</si>
  <si>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</si>
  <si>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</si>
  <si>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</si>
  <si>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</si>
  <si>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</si>
  <si>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</si>
  <si>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</si>
  <si>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</si>
  <si>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</si>
  <si>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</si>
  <si>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</si>
  <si>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</si>
  <si>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</si>
  <si>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</si>
  <si>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</si>
  <si>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</si>
  <si>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</si>
  <si>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</si>
  <si>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</si>
  <si>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</si>
  <si>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</si>
  <si>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</si>
  <si>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</si>
  <si>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</si>
  <si>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</si>
  <si>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</si>
  <si>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</si>
  <si>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</si>
  <si>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</si>
  <si>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</si>
  <si>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</si>
  <si>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</si>
  <si>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</si>
  <si>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</si>
  <si>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</si>
  <si>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</si>
  <si>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</si>
  <si>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</si>
  <si>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</si>
  <si>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</si>
  <si>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</si>
  <si>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</si>
  <si>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</si>
  <si>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</si>
  <si>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</si>
  <si>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</si>
  <si>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</si>
  <si>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</si>
  <si>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</si>
  <si>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</si>
  <si>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</si>
  <si>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</si>
  <si>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</si>
  <si>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</si>
  <si>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</si>
  <si>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</si>
  <si>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</si>
  <si>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</si>
  <si>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</si>
  <si>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</si>
  <si>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</si>
  <si>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</si>
  <si>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</si>
  <si>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</si>
  <si>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</si>
  <si>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</si>
  <si>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</si>
  <si>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</si>
  <si>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</si>
  <si>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</si>
  <si>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</si>
  <si>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</si>
  <si>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</si>
  <si>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</si>
  <si>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</si>
  <si>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</si>
  <si>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</si>
  <si>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</si>
  <si>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</si>
  <si>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</si>
  <si>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</si>
  <si>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</si>
  <si>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</si>
  <si>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</si>
  <si>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</si>
  <si>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</si>
  <si>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</si>
  <si>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</si>
  <si>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</si>
  <si>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</si>
  <si>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</si>
  <si>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</si>
  <si>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</si>
  <si>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</si>
  <si>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</si>
  <si>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</si>
  <si>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</si>
  <si>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</si>
  <si>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</si>
  <si>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</si>
  <si>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</si>
  <si>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</si>
  <si>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</si>
  <si>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</si>
  <si>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</si>
  <si>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</si>
  <si>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</si>
  <si>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</si>
  <si>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</si>
  <si>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</si>
  <si>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</si>
  <si>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</si>
  <si>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</si>
  <si>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</si>
  <si>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</si>
  <si>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</si>
  <si>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</si>
  <si>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</si>
  <si>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</si>
  <si>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</si>
  <si>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</si>
  <si>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</si>
  <si>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</si>
  <si>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</si>
  <si>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</si>
  <si>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</si>
  <si>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</si>
  <si>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</si>
  <si>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</si>
  <si>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</si>
  <si>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</si>
  <si>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</si>
  <si>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</si>
  <si>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</si>
  <si>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</si>
  <si>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</si>
  <si>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</si>
  <si>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</si>
  <si>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</si>
  <si>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</si>
  <si>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</si>
  <si>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</si>
  <si>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</si>
  <si>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</si>
  <si>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</si>
  <si>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</si>
  <si>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</si>
  <si>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</si>
  <si>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</si>
  <si>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</si>
  <si>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</si>
  <si>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</si>
  <si>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</si>
  <si>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</si>
  <si>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</si>
  <si>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</si>
  <si>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</si>
  <si>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</si>
  <si>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</si>
  <si>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</si>
  <si>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</si>
  <si>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</si>
  <si>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</si>
  <si>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</si>
  <si>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</si>
  <si>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</si>
  <si>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</si>
  <si>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</si>
  <si>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</si>
  <si>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</si>
  <si>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</si>
  <si>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</si>
  <si>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</si>
  <si>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</si>
  <si>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</si>
  <si>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</si>
  <si>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</si>
  <si>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</si>
  <si>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</si>
  <si>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</si>
  <si>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</si>
  <si>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</si>
  <si>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</si>
  <si>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</si>
  <si>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</si>
  <si>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</si>
  <si>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</si>
  <si>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</si>
  <si>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</si>
  <si>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</si>
  <si>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</si>
  <si>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</si>
  <si>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</si>
  <si>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</si>
  <si>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</si>
  <si>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</si>
  <si>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</si>
  <si>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</si>
  <si>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</si>
  <si>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</si>
  <si>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</si>
  <si>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</si>
  <si>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</si>
  <si>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</si>
  <si>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</si>
  <si>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</si>
  <si>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</si>
  <si>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</si>
  <si>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</si>
  <si>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</si>
  <si>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</si>
  <si>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</si>
  <si>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</si>
  <si>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</si>
  <si>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</si>
  <si>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</si>
  <si>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</si>
  <si>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</si>
  <si>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</si>
  <si>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</si>
  <si>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</si>
  <si>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</si>
  <si>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</si>
  <si>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</si>
  <si>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</si>
  <si>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</si>
  <si>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</si>
  <si>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</si>
  <si>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</si>
  <si>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</si>
  <si>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</si>
  <si>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</si>
  <si>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</si>
  <si>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</si>
  <si>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</si>
  <si>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</si>
  <si>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</si>
  <si>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</si>
  <si>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</si>
  <si>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</si>
  <si>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</si>
  <si>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</si>
  <si>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</si>
  <si>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</si>
  <si>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</si>
  <si>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</si>
  <si>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</si>
  <si>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</si>
  <si>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</si>
  <si>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</si>
  <si>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</si>
  <si>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</si>
  <si>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</si>
  <si>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</si>
  <si>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</si>
  <si>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</si>
  <si>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</si>
  <si>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</si>
  <si>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</si>
  <si>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</si>
  <si>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</si>
  <si>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</si>
  <si>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</si>
  <si>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</si>
  <si>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</si>
  <si>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</si>
  <si>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</si>
  <si>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</si>
  <si>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</si>
  <si>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</si>
  <si>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</si>
  <si>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</si>
  <si>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</si>
  <si>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</si>
  <si>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</si>
  <si>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</si>
  <si>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</si>
  <si>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</si>
  <si>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</si>
  <si>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</si>
  <si>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</si>
  <si>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</si>
  <si>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</si>
  <si>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</si>
  <si>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</si>
  <si>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</si>
  <si>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</si>
  <si>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</si>
  <si>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</si>
  <si>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</si>
  <si>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</si>
  <si>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</si>
  <si>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</si>
  <si>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</si>
  <si>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</si>
  <si>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</si>
  <si>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</si>
  <si>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</si>
  <si>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</si>
  <si>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</si>
  <si>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</si>
  <si>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</si>
  <si>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</si>
  <si>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</si>
  <si>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</si>
  <si>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</si>
  <si>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</si>
  <si>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</si>
  <si>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</si>
  <si>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</si>
  <si>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</si>
  <si>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</si>
  <si>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</si>
  <si>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</si>
  <si>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</si>
  <si>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</si>
  <si>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</si>
  <si>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</si>
  <si>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</si>
  <si>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</si>
  <si>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</si>
  <si>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</si>
  <si>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</si>
  <si>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</si>
  <si>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</si>
  <si>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</si>
  <si>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</si>
  <si>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</si>
  <si>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</si>
  <si>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</si>
  <si>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</si>
  <si>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</si>
  <si>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</si>
  <si>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</si>
  <si>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</si>
  <si>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</si>
  <si>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</si>
  <si>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</si>
  <si>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</si>
  <si>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</si>
  <si>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</si>
  <si>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</si>
  <si>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</si>
  <si>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</si>
  <si>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</si>
  <si>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</si>
  <si>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</si>
  <si>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</si>
  <si>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</si>
  <si>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</si>
  <si>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</si>
  <si>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</si>
  <si>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</si>
  <si>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</si>
  <si>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</si>
  <si>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</si>
  <si>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</si>
  <si>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</si>
  <si>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</si>
  <si>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</si>
  <si>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</si>
  <si>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</si>
  <si>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</si>
  <si>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</si>
  <si>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</si>
  <si>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</si>
  <si>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</si>
  <si>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</si>
  <si>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</si>
  <si>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</si>
  <si>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</si>
  <si>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</si>
  <si>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</si>
  <si>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</si>
  <si>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</si>
  <si>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</si>
  <si>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</si>
  <si>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</si>
  <si>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</si>
  <si>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</si>
  <si>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</si>
  <si>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</si>
  <si>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</si>
  <si>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</si>
  <si>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</si>
  <si>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</si>
  <si>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</si>
  <si>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</si>
  <si>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</si>
  <si>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</si>
  <si>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</si>
  <si>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</si>
  <si>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</si>
  <si>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</si>
  <si>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</si>
  <si>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</si>
  <si>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</si>
  <si>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</si>
  <si>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</si>
  <si>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</si>
  <si>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</si>
  <si>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</si>
  <si>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</si>
  <si>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</si>
  <si>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</si>
  <si>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</si>
  <si>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</si>
  <si>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</si>
  <si>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</si>
  <si>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</si>
  <si>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</si>
  <si>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</si>
  <si>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</si>
  <si>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</si>
  <si>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</si>
  <si>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</si>
  <si>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</si>
  <si>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</si>
  <si>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</si>
  <si>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</si>
  <si>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</si>
  <si>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</si>
  <si>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</si>
  <si>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</si>
  <si>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</si>
  <si>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</si>
  <si>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</si>
  <si>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</si>
  <si>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</si>
  <si>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</si>
  <si>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</si>
  <si>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</si>
  <si>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</si>
  <si>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</si>
  <si>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</si>
  <si>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</si>
  <si>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</si>
  <si>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</si>
  <si>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</si>
  <si>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</si>
  <si>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</si>
  <si>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</si>
  <si>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</si>
  <si>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</si>
  <si>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</si>
  <si>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</si>
  <si>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</si>
  <si>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</si>
  <si>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</si>
  <si>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</si>
  <si>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</si>
  <si>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</si>
  <si>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</si>
  <si>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</si>
  <si>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</si>
  <si>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</si>
  <si>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</si>
  <si>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</si>
  <si>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</si>
  <si>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</si>
  <si>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</si>
  <si>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</si>
  <si>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</si>
  <si>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</si>
  <si>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</si>
  <si>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</si>
  <si>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</si>
  <si>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</si>
  <si>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</si>
  <si>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</si>
  <si>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</si>
  <si>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</si>
  <si>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</si>
  <si>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</si>
  <si>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</si>
  <si>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</si>
  <si>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</si>
  <si>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</si>
  <si>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</si>
  <si>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</si>
  <si>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</si>
  <si>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</si>
  <si>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</si>
  <si>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</si>
  <si>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</si>
  <si>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</si>
  <si>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</si>
  <si>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</si>
  <si>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</si>
  <si>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</si>
  <si>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</si>
  <si>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</si>
  <si>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</si>
  <si>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</si>
  <si>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</si>
  <si>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</si>
  <si>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</si>
  <si>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</si>
  <si>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</si>
  <si>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</si>
  <si>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</si>
  <si>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</si>
  <si>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</si>
  <si>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</si>
  <si>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</si>
  <si>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</si>
  <si>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</si>
  <si>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</si>
  <si>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</si>
  <si>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</si>
  <si>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</si>
  <si>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</si>
  <si>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</si>
  <si>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</si>
  <si>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</si>
  <si>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</si>
  <si>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</si>
  <si>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</si>
  <si>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</si>
  <si>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</si>
  <si>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</si>
  <si>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</si>
  <si>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</si>
  <si>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</si>
  <si>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</si>
  <si>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</si>
  <si>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</si>
  <si>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</si>
  <si>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</si>
  <si>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</si>
  <si>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</si>
  <si>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</si>
  <si>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</si>
  <si>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</si>
  <si>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</si>
  <si>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</si>
  <si>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</si>
  <si>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</si>
  <si>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</si>
  <si>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</si>
  <si>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</si>
  <si>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</si>
  <si>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</si>
  <si>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</si>
  <si>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</si>
  <si>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</si>
  <si>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</si>
  <si>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</si>
  <si>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</si>
  <si>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</si>
  <si>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</si>
  <si>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</si>
  <si>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</si>
  <si>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</si>
  <si>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</si>
  <si>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</si>
  <si>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</si>
  <si>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</si>
  <si>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</si>
  <si>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</si>
  <si>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</si>
  <si>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</si>
  <si>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</si>
  <si>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</si>
  <si>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</si>
  <si>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</si>
  <si>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</si>
  <si>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</si>
  <si>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</si>
  <si>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</si>
  <si>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</si>
  <si>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</si>
  <si>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</si>
  <si>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</si>
  <si>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</si>
  <si>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</si>
  <si>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</si>
  <si>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</si>
  <si>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</si>
  <si>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</si>
  <si>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</si>
  <si>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</si>
  <si>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</si>
  <si>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</si>
  <si>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</si>
  <si>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</si>
  <si>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</si>
  <si>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</si>
  <si>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</si>
  <si>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</si>
  <si>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</si>
  <si>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</si>
  <si>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</si>
  <si>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</si>
  <si>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</si>
  <si>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</si>
  <si>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</si>
  <si>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</si>
  <si>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</si>
  <si>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</si>
  <si>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</si>
  <si>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</si>
  <si>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</si>
  <si>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</si>
  <si>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</si>
  <si>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</si>
  <si>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</si>
  <si>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</si>
  <si>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</si>
  <si>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</si>
  <si>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</si>
  <si>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</si>
  <si>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</si>
  <si>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</si>
  <si>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</si>
  <si>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</si>
  <si>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</si>
  <si>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</si>
  <si>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</si>
  <si>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</si>
  <si>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</si>
  <si>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</si>
  <si>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</si>
  <si>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</si>
  <si>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</si>
  <si>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</si>
  <si>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</si>
  <si>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</si>
  <si>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</si>
  <si>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</si>
  <si>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</si>
  <si>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</si>
  <si>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</si>
  <si>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</si>
  <si>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</si>
  <si>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</si>
  <si>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</si>
  <si>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</si>
  <si>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</si>
  <si>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</si>
  <si>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</si>
  <si>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</si>
  <si>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</si>
  <si>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</si>
  <si>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</si>
  <si>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</si>
  <si>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</si>
  <si>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</si>
  <si>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</si>
  <si>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</si>
  <si>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</si>
  <si>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</si>
  <si>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</si>
  <si>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</si>
  <si>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</si>
  <si>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</si>
  <si>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</si>
  <si>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</si>
  <si>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</si>
  <si>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</si>
  <si>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</si>
  <si>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</si>
  <si>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</si>
  <si>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</si>
  <si>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</si>
  <si>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</si>
  <si>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</si>
  <si>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</si>
  <si>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</si>
  <si>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</si>
  <si>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</si>
  <si>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</si>
  <si>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</si>
  <si>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</si>
  <si>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</si>
  <si>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</si>
  <si>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</si>
  <si>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</si>
  <si>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</si>
  <si>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</si>
  <si>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</si>
  <si>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</si>
  <si>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</si>
  <si>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</si>
  <si>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</si>
  <si>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</si>
  <si>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</si>
  <si>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</si>
  <si>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</si>
  <si>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</si>
  <si>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</si>
  <si>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</si>
  <si>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</si>
  <si>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</si>
  <si>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</si>
  <si>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</si>
  <si>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</si>
  <si>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</si>
  <si>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</si>
  <si>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</si>
  <si>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</si>
  <si>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</si>
  <si>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</si>
  <si>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</si>
  <si>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</si>
  <si>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</si>
  <si>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</si>
  <si>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</si>
  <si>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</si>
  <si>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</si>
  <si>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</si>
  <si>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</si>
  <si>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</si>
  <si>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</si>
  <si>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</si>
  <si>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</si>
  <si>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</si>
  <si>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</si>
  <si>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</si>
  <si>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</si>
  <si>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</si>
  <si>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</si>
  <si>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</si>
  <si>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</si>
  <si>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</si>
  <si>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</si>
  <si>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</si>
  <si>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</si>
  <si>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</si>
  <si>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</si>
  <si>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</si>
  <si>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</si>
  <si>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</si>
  <si>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</si>
  <si>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</si>
  <si>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</si>
  <si>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</si>
  <si>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</si>
  <si>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</si>
  <si>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</si>
  <si>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</si>
  <si>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</si>
  <si>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</si>
  <si>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</si>
  <si>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</si>
  <si>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</si>
  <si>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</si>
  <si>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</si>
  <si>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</si>
  <si>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</si>
  <si>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</si>
  <si>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</si>
  <si>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</si>
  <si>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</si>
  <si>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</si>
  <si>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</si>
  <si>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</si>
  <si>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</si>
  <si>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</si>
  <si>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</si>
  <si>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</si>
  <si>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</si>
  <si>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</si>
  <si>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</si>
  <si>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</si>
  <si>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</si>
  <si>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</si>
  <si>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</si>
  <si>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</si>
  <si>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</si>
  <si>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</si>
  <si>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</si>
  <si>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</si>
  <si>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</si>
  <si>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</si>
  <si>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</si>
  <si>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</si>
  <si>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</si>
  <si>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</si>
  <si>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</si>
  <si>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</si>
  <si>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</si>
  <si>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</si>
  <si>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</si>
  <si>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</si>
  <si>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</si>
  <si>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</si>
  <si>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</si>
  <si>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</si>
  <si>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</si>
  <si>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</si>
  <si>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</si>
  <si>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</si>
  <si>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</si>
  <si>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</si>
  <si>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</si>
  <si>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</si>
  <si>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</si>
  <si>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</si>
  <si>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</si>
  <si>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</si>
  <si>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</si>
  <si>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</si>
  <si>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</si>
  <si>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</si>
  <si>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</si>
  <si>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</si>
  <si>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</si>
  <si>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</si>
  <si>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</si>
  <si>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</si>
  <si>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</si>
  <si>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</si>
  <si>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</si>
  <si>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</si>
  <si>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</si>
  <si>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</si>
  <si>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</si>
  <si>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</si>
  <si>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</si>
  <si>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</si>
  <si>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</si>
  <si>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</si>
  <si>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</si>
  <si>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</si>
  <si>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</si>
  <si>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</si>
  <si>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</si>
  <si>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</si>
  <si>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</si>
  <si>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</si>
  <si>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</si>
  <si>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</si>
  <si>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</si>
  <si>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</si>
  <si>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</si>
  <si>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</si>
  <si>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</si>
  <si>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</si>
  <si>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</si>
  <si>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</si>
  <si>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</si>
  <si>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</si>
  <si>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</si>
  <si>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</si>
  <si>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</si>
  <si>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</si>
  <si>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</si>
  <si>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</si>
  <si>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</si>
  <si>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</si>
  <si>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</si>
  <si>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</si>
  <si>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</si>
  <si>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</si>
  <si>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</si>
  <si>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</si>
  <si>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</si>
  <si>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</si>
  <si>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</si>
  <si>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</si>
  <si>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</si>
  <si>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</si>
  <si>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</si>
  <si>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</si>
  <si>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</si>
  <si>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</si>
  <si>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</si>
  <si>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</si>
  <si>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</si>
  <si>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</si>
  <si>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</si>
  <si>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</si>
  <si>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</si>
  <si>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</si>
  <si>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</si>
  <si>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</si>
  <si>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</si>
  <si>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</si>
  <si>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</si>
  <si>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</si>
  <si>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</si>
  <si>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</si>
  <si>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</si>
  <si>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</si>
  <si>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</si>
  <si>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</si>
  <si>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</si>
  <si>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</si>
  <si>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</si>
  <si>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</si>
  <si>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</si>
  <si>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</si>
  <si>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</si>
  <si>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</si>
  <si>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</si>
  <si>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</si>
  <si>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</si>
  <si>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</si>
  <si>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</si>
  <si>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</si>
  <si>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</si>
  <si>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</si>
  <si>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</si>
  <si>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</si>
  <si>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</si>
  <si>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</si>
  <si>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</si>
  <si>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</si>
  <si>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</si>
  <si>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</si>
  <si>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</si>
  <si>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</si>
  <si>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</si>
  <si>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</si>
  <si>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</si>
  <si>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</si>
  <si>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</si>
  <si>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</si>
  <si>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</si>
  <si>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</si>
  <si>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</si>
  <si>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</si>
  <si>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</si>
  <si>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</si>
  <si>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</si>
  <si>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</si>
  <si>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</si>
  <si>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</si>
  <si>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</si>
  <si>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</si>
  <si>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</si>
  <si>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</si>
  <si>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</si>
  <si>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</si>
  <si>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</si>
  <si>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</si>
  <si>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</si>
  <si>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</si>
  <si>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</si>
  <si>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</si>
  <si>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</si>
  <si>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</si>
  <si>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</si>
  <si>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</si>
  <si>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</si>
  <si>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</si>
  <si>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</si>
  <si>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</si>
  <si>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</si>
  <si>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</si>
  <si>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</si>
  <si>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</si>
  <si>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</si>
  <si>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</si>
  <si>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</si>
  <si>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</si>
  <si>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</si>
  <si>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</si>
  <si>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</si>
  <si>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</si>
  <si>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</si>
  <si>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</si>
  <si>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</si>
  <si>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</si>
  <si>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</si>
  <si>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</si>
  <si>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</si>
  <si>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</si>
  <si>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</si>
  <si>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</si>
  <si>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</si>
  <si>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</si>
  <si>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</si>
  <si>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</si>
  <si>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</si>
  <si>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</si>
  <si>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</si>
  <si>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</si>
  <si>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</si>
  <si>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</si>
  <si>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</si>
  <si>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</si>
  <si>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</si>
  <si>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</si>
  <si>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</si>
  <si>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</si>
  <si>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</si>
  <si>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</si>
  <si>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</si>
  <si>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</si>
  <si>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</si>
  <si>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</si>
  <si>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</si>
  <si>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</si>
  <si>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</si>
  <si>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</si>
  <si>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</si>
  <si>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</si>
  <si>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</si>
  <si>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</si>
  <si>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</si>
  <si>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</si>
  <si>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</si>
  <si>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</si>
  <si>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</si>
  <si>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</si>
  <si>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</si>
  <si>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</si>
  <si>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</si>
  <si>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</si>
  <si>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</si>
  <si>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</si>
  <si>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</si>
  <si>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</si>
  <si>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</si>
  <si>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</si>
  <si>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</si>
  <si>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</si>
  <si>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</si>
  <si>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</si>
  <si>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</si>
  <si>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</si>
  <si>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</si>
  <si>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</si>
  <si>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</si>
  <si>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</si>
  <si>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</si>
  <si>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</si>
  <si>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</si>
  <si>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</si>
  <si>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</si>
  <si>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</si>
  <si>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</si>
  <si>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</si>
  <si>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</si>
  <si>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</si>
  <si>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</si>
  <si>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</si>
  <si>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</si>
  <si>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</si>
  <si>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</si>
  <si>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</si>
  <si>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</si>
  <si>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</si>
  <si>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</si>
  <si>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</si>
  <si>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</si>
  <si>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</si>
  <si>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</si>
  <si>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</si>
  <si>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</si>
  <si>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</si>
  <si>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</si>
  <si>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</si>
  <si>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</si>
  <si>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</si>
  <si>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</si>
  <si>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</si>
  <si>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</si>
  <si>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</si>
  <si>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</si>
  <si>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</si>
  <si>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</si>
  <si>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</si>
  <si>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</si>
  <si>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</si>
  <si>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</si>
  <si>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</si>
  <si>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</si>
  <si>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</si>
  <si>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</si>
  <si>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</si>
  <si>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</si>
  <si>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</si>
  <si>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</si>
  <si>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</si>
  <si>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</si>
  <si>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</si>
  <si>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</si>
  <si>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</si>
  <si>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</si>
  <si>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</si>
  <si>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</si>
  <si>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</si>
  <si>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</si>
  <si>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</si>
  <si>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</si>
  <si>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</si>
  <si>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</si>
  <si>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</si>
  <si>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</si>
  <si>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</si>
  <si>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</si>
  <si>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</si>
  <si>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</si>
  <si>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</si>
  <si>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</si>
  <si>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</si>
  <si>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</si>
  <si>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</si>
  <si>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</si>
  <si>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</si>
  <si>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</si>
  <si>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</si>
  <si>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</si>
  <si>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</si>
  <si>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</si>
  <si>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</si>
  <si>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</si>
  <si>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</si>
  <si>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</si>
  <si>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</si>
  <si>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</si>
  <si>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</si>
  <si>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</si>
  <si>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</si>
  <si>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</si>
  <si>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</si>
  <si>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</si>
  <si>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</si>
  <si>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</si>
  <si>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</si>
  <si>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</si>
  <si>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</si>
  <si>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</si>
  <si>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</si>
  <si>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</si>
  <si>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</si>
  <si>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</si>
  <si>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</si>
  <si>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</si>
  <si>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</si>
  <si>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</si>
  <si>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</si>
  <si>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</si>
  <si>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</si>
  <si>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</si>
  <si>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</si>
  <si>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</si>
  <si>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</si>
  <si>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</si>
  <si>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</si>
  <si>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</si>
  <si>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</si>
  <si>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</si>
  <si>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</si>
  <si>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</si>
  <si>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</si>
  <si>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</si>
  <si>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</si>
  <si>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</si>
  <si>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</si>
  <si>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</si>
  <si>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</si>
  <si>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</si>
  <si>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</si>
  <si>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</si>
  <si>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</si>
  <si>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</si>
  <si>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</si>
  <si>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</si>
  <si>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</si>
  <si>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</si>
  <si>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</si>
  <si>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</si>
  <si>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</si>
  <si>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</si>
  <si>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</si>
  <si>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</si>
  <si>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</si>
  <si>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</si>
  <si>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</si>
  <si>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</si>
  <si>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</si>
  <si>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</si>
  <si>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</si>
  <si>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</si>
  <si>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</si>
  <si>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</si>
  <si>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</si>
  <si>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</si>
  <si>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</si>
  <si>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</si>
  <si>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</si>
  <si>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</si>
  <si>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</si>
  <si>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</si>
  <si>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</si>
  <si>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</si>
  <si>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</si>
  <si>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</si>
  <si>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</si>
  <si>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</si>
  <si>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</si>
  <si>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</si>
  <si>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</si>
  <si>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</si>
  <si>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</si>
  <si>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</si>
  <si>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</si>
  <si>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</si>
  <si>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</si>
  <si>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</si>
  <si>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</si>
  <si>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</si>
  <si>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</si>
  <si>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</si>
  <si>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</si>
  <si>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</si>
  <si>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</si>
  <si>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</si>
  <si>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</si>
  <si>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</si>
  <si>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</si>
  <si>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</si>
  <si>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</si>
  <si>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</si>
  <si>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</si>
  <si>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</si>
  <si>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</si>
  <si>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</si>
  <si>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</si>
  <si>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</si>
  <si>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</si>
  <si>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</si>
  <si>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</si>
  <si>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</si>
  <si>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</si>
  <si>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</si>
  <si>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</si>
  <si>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</si>
  <si>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</si>
  <si>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</si>
  <si>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</si>
  <si>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</si>
  <si>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</si>
  <si>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</si>
  <si>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</si>
  <si>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</si>
  <si>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</si>
  <si>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</si>
  <si>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</si>
  <si>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</si>
  <si>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</si>
  <si>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</si>
  <si>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</si>
  <si>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</si>
  <si>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</si>
  <si>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</si>
  <si>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</si>
  <si>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</si>
  <si>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</si>
  <si>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</si>
  <si>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</si>
  <si>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</si>
  <si>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</si>
  <si>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</si>
  <si>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</si>
  <si>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</si>
  <si>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</si>
  <si>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</si>
  <si>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</si>
  <si>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</si>
  <si>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</si>
  <si>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</si>
  <si>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</si>
  <si>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</si>
  <si>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</si>
  <si>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</si>
  <si>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</si>
  <si>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</si>
  <si>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</si>
  <si>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</si>
  <si>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</si>
  <si>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</si>
  <si>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</si>
  <si>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</si>
  <si>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</si>
  <si>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</si>
  <si>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</si>
  <si>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</si>
  <si>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</si>
  <si>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</si>
  <si>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</si>
  <si>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</si>
  <si>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</si>
  <si>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</si>
  <si>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</si>
  <si>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</si>
  <si>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</si>
  <si>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</si>
  <si>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</si>
  <si>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</si>
  <si>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</si>
  <si>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</si>
  <si>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</si>
  <si>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</si>
  <si>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</si>
  <si>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</si>
  <si>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</si>
  <si>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</si>
  <si>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</si>
  <si>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</si>
  <si>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</si>
  <si>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</si>
  <si>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</si>
  <si>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</si>
  <si>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</si>
  <si>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</si>
  <si>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</si>
  <si>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</si>
  <si>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</si>
  <si>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</si>
  <si>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</si>
  <si>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</si>
  <si>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</si>
  <si>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</si>
  <si>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</si>
  <si>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</si>
  <si>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</si>
  <si>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</si>
  <si>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</si>
  <si>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</si>
  <si>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</si>
  <si>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</si>
  <si>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</si>
  <si>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</si>
  <si>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</si>
  <si>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</si>
  <si>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</si>
  <si>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</si>
  <si>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</si>
  <si>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</si>
  <si>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</si>
  <si>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</si>
  <si>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</si>
  <si>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</si>
  <si>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</si>
  <si>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</si>
  <si>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</si>
  <si>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</si>
  <si>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</si>
  <si>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</si>
  <si>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</si>
  <si>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</si>
  <si>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</si>
  <si>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</si>
  <si>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</si>
  <si>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</si>
  <si>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</si>
  <si>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</si>
  <si>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</si>
  <si>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</si>
  <si>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</si>
  <si>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</si>
  <si>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</si>
  <si>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</si>
  <si>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</si>
  <si>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</si>
  <si>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</si>
  <si>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</si>
  <si>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</si>
  <si>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</si>
  <si>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</si>
  <si>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</si>
  <si>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</si>
  <si>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</si>
  <si>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</si>
  <si>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</si>
  <si>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</si>
  <si>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</si>
  <si>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</si>
  <si>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</si>
  <si>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</si>
  <si>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</si>
  <si>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</si>
  <si>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</si>
  <si>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</si>
  <si>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</si>
  <si>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</si>
  <si>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</si>
  <si>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</si>
  <si>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</si>
  <si>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</si>
  <si>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</si>
  <si>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</si>
  <si>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</si>
  <si>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</si>
  <si>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</si>
  <si>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</si>
  <si>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</si>
  <si>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</si>
  <si>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</si>
  <si>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</si>
  <si>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</si>
  <si>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</si>
  <si>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</si>
  <si>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</si>
  <si>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</si>
  <si>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</si>
  <si>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</si>
  <si>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</si>
  <si>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</si>
  <si>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</si>
  <si>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</si>
  <si>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</si>
  <si>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</si>
  <si>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</si>
  <si>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</si>
  <si>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</si>
  <si>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</si>
  <si>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</si>
  <si>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</si>
  <si>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</si>
  <si>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</si>
  <si>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</si>
  <si>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</si>
  <si>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</si>
  <si>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</si>
  <si>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</si>
  <si>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</si>
  <si>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</si>
  <si>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</si>
  <si>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</si>
  <si>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</si>
  <si>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</si>
  <si>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</si>
  <si>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</si>
  <si>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</si>
  <si>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</si>
  <si>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</si>
  <si>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</si>
  <si>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</si>
  <si>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</si>
  <si>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</si>
  <si>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</si>
  <si>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</si>
  <si>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</si>
  <si>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</si>
  <si>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</si>
  <si>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</si>
  <si>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</si>
  <si>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</si>
  <si>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</si>
  <si>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</si>
  <si>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</si>
  <si>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</si>
  <si>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</si>
  <si>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</si>
  <si>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</si>
  <si>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</si>
  <si>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</si>
  <si>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</si>
  <si>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</si>
  <si>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</si>
  <si>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</si>
  <si>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</si>
  <si>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</si>
  <si>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</si>
  <si>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</si>
  <si>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</si>
  <si>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</si>
  <si>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</si>
  <si>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</si>
  <si>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</si>
  <si>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</si>
  <si>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</si>
  <si>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</si>
  <si>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</si>
  <si>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</si>
  <si>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</si>
  <si>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</si>
  <si>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</si>
  <si>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</si>
  <si>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</si>
  <si>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</si>
  <si>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</si>
  <si>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</si>
  <si>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</si>
  <si>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</si>
  <si>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</si>
  <si>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</si>
  <si>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</si>
  <si>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</si>
  <si>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</si>
  <si>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</si>
  <si>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</si>
  <si>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</si>
  <si>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</si>
  <si>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</si>
  <si>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</si>
  <si>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</si>
  <si>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</si>
  <si>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</si>
  <si>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</si>
  <si>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</si>
  <si>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</si>
  <si>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</si>
  <si>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</si>
  <si>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</si>
  <si>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</si>
  <si>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</si>
  <si>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</si>
  <si>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</si>
  <si>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</si>
  <si>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</si>
  <si>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</si>
  <si>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</si>
  <si>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</si>
  <si>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</si>
  <si>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</si>
  <si>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</si>
  <si>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</si>
  <si>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</si>
  <si>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</si>
  <si>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</si>
  <si>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</si>
  <si>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</si>
  <si>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</si>
  <si>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</si>
  <si>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</si>
  <si>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</si>
  <si>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</si>
  <si>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</si>
  <si>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</si>
  <si>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</si>
  <si>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</si>
  <si>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</si>
  <si>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</si>
  <si>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</si>
  <si>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</si>
  <si>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</si>
  <si>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</si>
  <si>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</si>
  <si>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</si>
  <si>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</si>
  <si>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</si>
  <si>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</si>
  <si>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</si>
  <si>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</si>
  <si>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</si>
  <si>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</si>
  <si>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</si>
  <si>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</si>
  <si>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</si>
  <si>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</si>
  <si>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</si>
  <si>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</si>
  <si>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</si>
  <si>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</si>
  <si>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</si>
  <si>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</si>
  <si>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</si>
  <si>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</si>
  <si>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</si>
  <si>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</si>
  <si>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</si>
  <si>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</si>
  <si>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</si>
  <si>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</si>
  <si>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</si>
  <si>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</si>
  <si>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</si>
  <si>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</si>
  <si>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</si>
  <si>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</si>
  <si>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</si>
  <si>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</si>
  <si>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</si>
  <si>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</si>
  <si>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</si>
  <si>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</si>
  <si>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</si>
  <si>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</si>
  <si>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</si>
  <si>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</si>
  <si>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</si>
  <si>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</si>
  <si>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</si>
  <si>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</si>
  <si>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</si>
  <si>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</si>
  <si>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</si>
  <si>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</si>
  <si>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</si>
  <si>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</si>
  <si>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</si>
  <si>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</si>
  <si>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</si>
  <si>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</si>
  <si>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</si>
  <si>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</si>
  <si>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</si>
  <si>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</si>
  <si>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</si>
  <si>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</si>
  <si>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</si>
  <si>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</si>
  <si>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</si>
  <si>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</si>
  <si>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</si>
  <si>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</si>
  <si>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</si>
  <si>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</si>
  <si>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</si>
  <si>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</si>
  <si>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</si>
  <si>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</si>
  <si>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</si>
  <si>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</si>
  <si>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</si>
  <si>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</si>
  <si>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</si>
  <si>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</si>
  <si>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</si>
  <si>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</si>
  <si>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</si>
  <si>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</si>
  <si>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</si>
  <si>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</si>
  <si>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</si>
  <si>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</si>
  <si>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</si>
  <si>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</si>
  <si>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</si>
  <si>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</si>
  <si>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</si>
  <si>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</si>
  <si>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</si>
  <si>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</si>
  <si>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</si>
  <si>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</si>
  <si>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</si>
  <si>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</si>
  <si>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</si>
  <si>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</si>
  <si>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</si>
  <si>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</si>
  <si>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</si>
  <si>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</si>
  <si>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</si>
  <si>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</si>
  <si>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</si>
  <si>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</si>
  <si>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</si>
  <si>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</si>
  <si>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</si>
  <si>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</si>
  <si>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</si>
  <si>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</si>
  <si>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</si>
  <si>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</si>
  <si>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</si>
  <si>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</si>
  <si>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</si>
  <si>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</si>
  <si>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</si>
  <si>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</si>
  <si>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</si>
  <si>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</si>
  <si>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</si>
  <si>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</si>
  <si>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</si>
  <si>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</si>
  <si>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</si>
  <si>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</si>
  <si>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</si>
  <si>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</si>
  <si>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</si>
  <si>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</si>
  <si>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</si>
  <si>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</si>
  <si>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</si>
  <si>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</si>
  <si>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</si>
  <si>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</si>
  <si>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</si>
  <si>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</si>
  <si>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</si>
  <si>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</si>
  <si>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</si>
  <si>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</si>
  <si>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</si>
  <si>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</si>
  <si>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</si>
  <si>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</si>
  <si>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</si>
  <si>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</si>
  <si>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</si>
  <si>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</si>
  <si>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</si>
  <si>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</si>
  <si>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</si>
  <si>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</si>
  <si>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</si>
  <si>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</si>
  <si>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</si>
  <si>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</si>
  <si>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</si>
  <si>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</si>
  <si>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</si>
  <si>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</si>
  <si>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</si>
  <si>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</si>
  <si>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</si>
  <si>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</si>
  <si>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</si>
  <si>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</si>
  <si>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</si>
  <si>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</si>
  <si>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</si>
  <si>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</si>
  <si>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</si>
  <si>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</si>
  <si>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</si>
  <si>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</si>
  <si>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</si>
  <si>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</si>
  <si>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</si>
  <si>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</si>
  <si>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</si>
  <si>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</si>
  <si>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</si>
  <si>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</si>
  <si>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</si>
  <si>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</si>
  <si>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</si>
  <si>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</si>
  <si>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</si>
  <si>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</si>
  <si>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</si>
  <si>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</si>
  <si>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</si>
  <si>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</si>
  <si>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</si>
  <si>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</si>
  <si>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</si>
  <si>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</si>
  <si>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</si>
  <si>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</si>
  <si>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</si>
  <si>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</si>
  <si>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</si>
  <si>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</si>
  <si>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</si>
  <si>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</si>
  <si>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</si>
  <si>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</si>
  <si>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</si>
  <si>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</si>
  <si>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</si>
  <si>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</si>
  <si>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</si>
  <si>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</si>
  <si>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</si>
  <si>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</si>
  <si>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</si>
  <si>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</si>
  <si>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</si>
  <si>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</si>
  <si>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</si>
  <si>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</si>
  <si>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</si>
  <si>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</si>
  <si>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</si>
  <si>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</si>
  <si>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</si>
  <si>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</si>
  <si>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</si>
  <si>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</si>
  <si>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</si>
  <si>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</si>
  <si>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</si>
  <si>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</si>
  <si>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</si>
  <si>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</si>
  <si>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</si>
  <si>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</si>
  <si>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</si>
  <si>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</si>
  <si>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</si>
  <si>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</si>
  <si>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</si>
  <si>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</si>
  <si>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</si>
  <si>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</si>
  <si>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</si>
  <si>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</si>
  <si>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</si>
  <si>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</si>
  <si>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</si>
  <si>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</si>
  <si>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</si>
  <si>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</si>
  <si>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</si>
  <si>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</si>
  <si>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</si>
  <si>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</si>
  <si>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</si>
  <si>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</si>
  <si>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</si>
  <si>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</si>
  <si>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</si>
  <si>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</si>
  <si>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</si>
  <si>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</si>
  <si>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</si>
  <si>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</si>
  <si>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</si>
  <si>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</si>
  <si>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</si>
  <si>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</si>
  <si>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</si>
  <si>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</si>
  <si>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</si>
  <si>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</si>
  <si>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</si>
  <si>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</si>
  <si>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</si>
  <si>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</si>
  <si>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</si>
  <si>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</si>
  <si>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</si>
  <si>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</si>
  <si>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</si>
  <si>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</si>
  <si>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</si>
  <si>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</si>
  <si>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</si>
  <si>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</si>
  <si>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</si>
  <si>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</si>
  <si>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</si>
  <si>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</si>
  <si>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</si>
  <si>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</si>
  <si>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</si>
  <si>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</si>
  <si>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</si>
  <si>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</si>
  <si>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</si>
  <si>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</si>
  <si>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</si>
  <si>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</si>
  <si>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</si>
  <si>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</si>
  <si>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</si>
  <si>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</si>
  <si>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</si>
  <si>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</si>
  <si>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</si>
  <si>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</si>
  <si>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</si>
  <si>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</si>
  <si>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</si>
  <si>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</si>
  <si>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</si>
  <si>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</si>
  <si>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</si>
  <si>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</si>
  <si>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</si>
  <si>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</si>
  <si>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</si>
  <si>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</si>
  <si>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</si>
  <si>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</si>
  <si>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</si>
  <si>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</si>
  <si>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</si>
  <si>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</si>
  <si>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</si>
  <si>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</si>
  <si>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</si>
  <si>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</si>
  <si>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</si>
  <si>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</si>
  <si>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</si>
  <si>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</si>
  <si>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</si>
  <si>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</si>
  <si>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</si>
  <si>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</si>
  <si>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</si>
  <si>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</si>
  <si>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</si>
  <si>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</si>
  <si>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</si>
  <si>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</si>
  <si>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</si>
  <si>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</si>
  <si>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</si>
  <si>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</si>
  <si>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</si>
  <si>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</si>
  <si>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</si>
  <si>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</si>
  <si>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</si>
  <si>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</si>
  <si>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</si>
  <si>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</si>
  <si>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</si>
  <si>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</si>
  <si>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</si>
  <si>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</si>
  <si>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</si>
  <si>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</si>
  <si>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</si>
  <si>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</si>
  <si>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</si>
  <si>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</si>
  <si>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</si>
  <si>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</si>
  <si>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</si>
  <si>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</si>
  <si>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</si>
  <si>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</si>
  <si>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</si>
  <si>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</si>
  <si>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</si>
  <si>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</si>
  <si>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</si>
  <si>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</si>
  <si>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</si>
  <si>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</si>
  <si>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</si>
  <si>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</si>
  <si>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</si>
  <si>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</si>
  <si>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</si>
  <si>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</si>
  <si>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</si>
  <si>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</si>
  <si>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</si>
  <si>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</si>
  <si>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</si>
  <si>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</si>
  <si>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</si>
  <si>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</si>
  <si>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</si>
  <si>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</si>
  <si>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</si>
  <si>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</si>
  <si>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</si>
  <si>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</si>
  <si>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</si>
  <si>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</si>
  <si>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</si>
  <si>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</si>
  <si>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</si>
  <si>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</si>
  <si>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</si>
  <si>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</si>
  <si>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</si>
  <si>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</si>
  <si>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</si>
  <si>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</si>
  <si>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</si>
  <si>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</si>
  <si>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</si>
  <si>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</si>
  <si>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</si>
  <si>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</si>
  <si>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</si>
  <si>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</si>
  <si>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</si>
  <si>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</si>
  <si>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</si>
  <si>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</si>
  <si>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</si>
  <si>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</si>
  <si>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</si>
  <si>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</si>
  <si>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</si>
  <si>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</si>
  <si>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</si>
  <si>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</si>
  <si>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</si>
  <si>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</si>
  <si>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</si>
  <si>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</si>
  <si>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</si>
  <si>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</si>
  <si>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</si>
  <si>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</si>
  <si>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</si>
  <si>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</si>
  <si>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</si>
  <si>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</si>
  <si>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</si>
  <si>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</si>
  <si>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</si>
  <si>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</si>
  <si>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</si>
  <si>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</si>
  <si>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</si>
  <si>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</si>
  <si>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</si>
  <si>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</si>
  <si>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</si>
  <si>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</si>
  <si>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</si>
  <si>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</si>
  <si>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</si>
  <si>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</si>
  <si>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</si>
  <si>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</si>
  <si>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</si>
  <si>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</si>
  <si>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</si>
  <si>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</si>
  <si>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</si>
  <si>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</si>
  <si>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</si>
  <si>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</si>
  <si>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</si>
  <si>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</si>
  <si>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</si>
  <si>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</si>
  <si>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</si>
  <si>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</si>
  <si>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</si>
  <si>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</si>
  <si>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</si>
  <si>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</si>
  <si>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</si>
  <si>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</si>
  <si>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</si>
  <si>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</si>
  <si>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</si>
  <si>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</si>
  <si>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</si>
  <si>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</si>
  <si>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</si>
  <si>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</si>
  <si>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</si>
  <si>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</si>
  <si>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</si>
  <si>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</si>
  <si>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</si>
  <si>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</si>
  <si>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</si>
  <si>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</si>
  <si>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</si>
  <si>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</si>
  <si>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</si>
  <si>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</si>
  <si>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</si>
  <si>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</si>
  <si>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</si>
  <si>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</si>
  <si>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</si>
  <si>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</si>
  <si>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</si>
  <si>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</si>
  <si>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</si>
  <si>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</si>
  <si>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</si>
  <si>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</si>
  <si>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</si>
  <si>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</si>
  <si>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</si>
  <si>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</si>
  <si>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</si>
  <si>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</si>
  <si>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</si>
  <si>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</si>
  <si>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</si>
  <si>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</si>
  <si>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</si>
  <si>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</si>
  <si>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</si>
  <si>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</si>
  <si>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</si>
  <si>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</si>
  <si>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</si>
  <si>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</si>
  <si>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</si>
  <si>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</si>
  <si>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</si>
  <si>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</si>
  <si>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</si>
  <si>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</si>
  <si>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</si>
  <si>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</si>
  <si>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</si>
  <si>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</si>
  <si>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</si>
  <si>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</si>
  <si>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</si>
  <si>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</si>
  <si>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</si>
  <si>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</si>
  <si>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</si>
  <si>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</si>
  <si>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</si>
  <si>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</si>
  <si>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</si>
  <si>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</si>
  <si>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</si>
  <si>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</si>
  <si>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</si>
  <si>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</si>
  <si>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</si>
  <si>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</si>
  <si>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</si>
  <si>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</si>
  <si>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</si>
  <si>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</si>
  <si>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</si>
  <si>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</si>
  <si>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</si>
  <si>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</si>
  <si>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</si>
  <si>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</si>
  <si>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</si>
  <si>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</si>
  <si>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</si>
  <si>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</si>
  <si>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</si>
  <si>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</si>
  <si>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</si>
  <si>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</si>
  <si>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</si>
  <si>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</si>
  <si>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</si>
  <si>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</si>
  <si>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</si>
  <si>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</si>
  <si>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</si>
  <si>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</si>
  <si>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</si>
  <si>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</si>
  <si>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</si>
  <si>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</si>
  <si>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</si>
  <si>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</si>
  <si>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</si>
  <si>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</si>
  <si>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</si>
  <si>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</si>
  <si>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</si>
  <si>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</si>
  <si>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</si>
  <si>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</si>
  <si>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</si>
  <si>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</si>
  <si>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</si>
  <si>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</si>
  <si>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</si>
  <si>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</si>
  <si>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</si>
  <si>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</si>
  <si>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</si>
  <si>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</si>
  <si>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</si>
  <si>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</si>
  <si>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</si>
  <si>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</si>
  <si>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</si>
  <si>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</si>
  <si>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</si>
  <si>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</si>
  <si>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</si>
  <si>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</si>
  <si>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</si>
  <si>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</si>
  <si>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</si>
  <si>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</si>
  <si>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</si>
  <si>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</si>
  <si>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</si>
  <si>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</si>
  <si>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</si>
  <si>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</si>
  <si>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</si>
  <si>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</si>
  <si>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</si>
  <si>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</si>
  <si>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</si>
  <si>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</si>
  <si>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</si>
  <si>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</si>
  <si>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</si>
  <si>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</si>
  <si>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</si>
  <si>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</si>
  <si>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</si>
  <si>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</si>
  <si>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</si>
  <si>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</si>
  <si>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</si>
  <si>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</si>
  <si>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</si>
  <si>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</si>
  <si>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</si>
  <si>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</si>
  <si>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</si>
  <si>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</si>
  <si>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</si>
  <si>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</si>
  <si>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</si>
  <si>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</si>
  <si>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</si>
  <si>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</si>
  <si>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</si>
  <si>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</si>
  <si>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</si>
  <si>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</si>
  <si>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</si>
  <si>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</si>
  <si>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</si>
  <si>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</si>
  <si>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</si>
  <si>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</si>
  <si>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</si>
  <si>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</si>
  <si>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</si>
  <si>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</si>
  <si>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</si>
  <si>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</si>
  <si>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</si>
  <si>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</si>
  <si>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</si>
  <si>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</si>
  <si>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</si>
  <si>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</si>
  <si>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</si>
  <si>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</si>
  <si>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</si>
  <si>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</si>
  <si>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</si>
  <si>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</si>
  <si>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</si>
  <si>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</si>
  <si>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</si>
  <si>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</si>
  <si>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</si>
  <si>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</si>
  <si>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</si>
  <si>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</si>
  <si>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</si>
  <si>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</si>
  <si>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</si>
  <si>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</si>
  <si>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</si>
  <si>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</si>
  <si>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</si>
  <si>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</si>
  <si>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</si>
  <si>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</si>
  <si>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</si>
  <si>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</si>
  <si>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</si>
  <si>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</si>
  <si>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</si>
  <si>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</si>
  <si>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</si>
  <si>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</si>
  <si>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</si>
  <si>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</si>
  <si>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</si>
  <si>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</si>
  <si>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</si>
  <si>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</si>
  <si>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</si>
  <si>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</si>
  <si>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</si>
  <si>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</si>
  <si>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</si>
  <si>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</si>
  <si>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</si>
  <si>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</si>
  <si>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</si>
  <si>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</si>
  <si>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</si>
  <si>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</si>
  <si>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</si>
  <si>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</si>
  <si>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</si>
  <si>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</si>
  <si>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</si>
  <si>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</si>
  <si>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</si>
  <si>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</si>
  <si>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</si>
  <si>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</si>
  <si>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</si>
  <si>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</si>
  <si>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</si>
  <si>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</si>
  <si>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</si>
  <si>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</si>
  <si>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</si>
  <si>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</si>
  <si>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</si>
  <si>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</si>
  <si>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</si>
  <si>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</si>
  <si>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</si>
  <si>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</si>
  <si>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</si>
  <si>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</si>
  <si>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</si>
  <si>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</si>
  <si>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</si>
  <si>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</si>
  <si>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</si>
  <si>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</si>
  <si>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</si>
  <si>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</si>
  <si>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</si>
  <si>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</si>
  <si>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</si>
  <si>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</si>
  <si>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</si>
  <si>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</si>
  <si>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</si>
  <si>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</si>
  <si>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</si>
  <si>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</si>
  <si>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</si>
  <si>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</si>
  <si>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</si>
  <si>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</si>
  <si>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</si>
  <si>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</si>
  <si>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</si>
  <si>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</si>
  <si>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</si>
  <si>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</si>
  <si>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</si>
  <si>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</si>
  <si>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</si>
  <si>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</si>
  <si>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</si>
  <si>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</si>
  <si>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</si>
  <si>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</si>
  <si>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</si>
  <si>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</si>
  <si>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</si>
  <si>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</si>
  <si>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</si>
  <si>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</si>
  <si>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</si>
  <si>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</si>
  <si>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</si>
  <si>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</si>
  <si>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</si>
  <si>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</si>
  <si>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</si>
  <si>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</si>
  <si>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</si>
  <si>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</si>
  <si>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</si>
  <si>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</si>
  <si>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</si>
  <si>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</si>
  <si>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</si>
  <si>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</si>
  <si>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</si>
  <si>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</si>
  <si>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</si>
  <si>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</si>
  <si>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</si>
  <si>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</si>
  <si>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</si>
  <si>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</si>
  <si>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</si>
  <si>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</si>
  <si>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</si>
  <si>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</si>
  <si>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</si>
  <si>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</si>
  <si>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</si>
  <si>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</si>
  <si>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</si>
  <si>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</si>
  <si>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</si>
  <si>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</si>
  <si>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</si>
  <si>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</si>
  <si>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</si>
  <si>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</si>
  <si>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</si>
  <si>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</si>
  <si>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</si>
  <si>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</si>
  <si>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</si>
  <si>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</si>
  <si>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</si>
  <si>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</si>
  <si>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</si>
  <si>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</si>
  <si>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</si>
  <si>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</si>
  <si>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</si>
  <si>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</si>
  <si>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</si>
  <si>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</si>
  <si>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</si>
  <si>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</si>
  <si>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</si>
  <si>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</si>
  <si>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</si>
  <si>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</si>
  <si>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</si>
  <si>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</si>
  <si>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</si>
  <si>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</si>
  <si>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</si>
  <si>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</si>
  <si>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</si>
  <si>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</si>
  <si>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</si>
  <si>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</si>
  <si>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</si>
  <si>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</si>
  <si>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</si>
  <si>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</si>
  <si>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</si>
  <si>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</si>
  <si>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</si>
  <si>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</si>
  <si>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</si>
  <si>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</si>
  <si>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</si>
  <si>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</si>
  <si>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</si>
  <si>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</si>
  <si>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</si>
  <si>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</si>
  <si>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</si>
  <si>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</si>
  <si>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</si>
  <si>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</si>
  <si>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</si>
  <si>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</si>
  <si>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</si>
  <si>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</si>
  <si>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</si>
  <si>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</si>
  <si>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</si>
  <si>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</si>
  <si>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</si>
  <si>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</si>
  <si>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</si>
  <si>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</si>
  <si>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</si>
  <si>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</si>
  <si>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</si>
  <si>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</si>
  <si>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</si>
  <si>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</si>
  <si>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</si>
  <si>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</si>
  <si>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</si>
  <si>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</si>
  <si>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</si>
  <si>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</si>
  <si>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</si>
  <si>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</si>
  <si>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</si>
  <si>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</si>
  <si>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</si>
  <si>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</si>
  <si>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</si>
  <si>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</si>
  <si>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</si>
  <si>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</si>
  <si>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</si>
  <si>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</si>
  <si>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</si>
  <si>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</si>
  <si>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</si>
  <si>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</si>
  <si>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</si>
  <si>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</si>
  <si>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</si>
  <si>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</si>
  <si>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</si>
  <si>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</si>
  <si>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</si>
  <si>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</si>
  <si>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</si>
  <si>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</si>
  <si>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</si>
  <si>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</si>
  <si>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</si>
  <si>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</si>
  <si>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</si>
  <si>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</si>
  <si>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</si>
  <si>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</si>
  <si>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</si>
  <si>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</si>
  <si>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</si>
  <si>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</si>
  <si>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</si>
  <si>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</si>
  <si>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</si>
  <si>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</si>
  <si>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</si>
  <si>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</si>
  <si>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</si>
  <si>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</si>
  <si>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</si>
  <si>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</si>
  <si>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</si>
  <si>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</si>
  <si>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</si>
  <si>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</si>
  <si>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</si>
  <si>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</si>
  <si>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</si>
  <si>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</si>
  <si>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</si>
  <si>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</si>
  <si>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</si>
  <si>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</si>
  <si>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</si>
  <si>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</si>
  <si>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</si>
  <si>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</si>
  <si>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</si>
  <si>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</si>
  <si>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</si>
  <si>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</si>
  <si>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</si>
  <si>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</si>
  <si>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</si>
  <si>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</si>
  <si>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</si>
  <si>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</si>
  <si>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</si>
  <si>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</si>
  <si>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</si>
  <si>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</si>
  <si>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</si>
  <si>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</si>
  <si>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</si>
  <si>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</si>
  <si>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</si>
  <si>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</si>
  <si>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</si>
  <si>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</si>
  <si>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</si>
  <si>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</si>
  <si>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</si>
  <si>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</si>
  <si>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</si>
  <si>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</si>
  <si>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</si>
  <si>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</si>
  <si>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</si>
  <si>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</si>
  <si>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</si>
  <si>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</si>
  <si>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</si>
  <si>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</si>
  <si>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</si>
  <si>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</si>
  <si>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</si>
  <si>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</si>
  <si>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</si>
  <si>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</si>
  <si>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</si>
  <si>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</si>
  <si>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</si>
  <si>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</si>
  <si>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</si>
  <si>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</si>
  <si>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</si>
  <si>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</si>
  <si>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</si>
  <si>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</si>
  <si>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</si>
  <si>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</si>
  <si>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</si>
  <si>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</si>
  <si>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</si>
  <si>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</si>
  <si>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</si>
  <si>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</si>
  <si>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</si>
  <si>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</si>
  <si>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</si>
  <si>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</si>
  <si>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</si>
  <si>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</si>
  <si>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</si>
  <si>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</si>
  <si>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</si>
  <si>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</si>
  <si>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</si>
  <si>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</si>
  <si>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</si>
  <si>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</si>
  <si>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</si>
  <si>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</si>
  <si>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</si>
  <si>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</si>
  <si>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</si>
  <si>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</si>
  <si>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</si>
  <si>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</si>
  <si>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</si>
  <si>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</si>
  <si>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</si>
  <si>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</si>
  <si>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</si>
  <si>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</si>
  <si>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</si>
  <si>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</si>
  <si>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</si>
  <si>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</si>
  <si>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</si>
  <si>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</si>
  <si>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</si>
  <si>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</si>
  <si>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</si>
  <si>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</si>
  <si>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</si>
  <si>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</si>
  <si>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</si>
  <si>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</si>
  <si>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</si>
  <si>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</si>
  <si>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</si>
  <si>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</si>
  <si>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</si>
  <si>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</si>
  <si>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</si>
  <si>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</si>
  <si>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</si>
  <si>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</si>
  <si>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</si>
  <si>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</si>
  <si>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</si>
  <si>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</si>
  <si>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</si>
  <si>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</si>
  <si>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</si>
  <si>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</si>
  <si>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</si>
  <si>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</si>
  <si>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</si>
  <si>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</si>
  <si>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</si>
  <si>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</si>
  <si>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</si>
  <si>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</si>
  <si>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</si>
  <si>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</si>
  <si>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</si>
  <si>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</si>
  <si>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</si>
  <si>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</si>
  <si>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</si>
  <si>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</si>
  <si>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</si>
  <si>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</si>
  <si>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</si>
  <si>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</si>
  <si>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</si>
  <si>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</si>
  <si>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</si>
  <si>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</si>
  <si>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</si>
  <si>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</si>
  <si>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</si>
  <si>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</si>
  <si>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</si>
  <si>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</si>
  <si>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</si>
  <si>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</si>
  <si>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</si>
  <si>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</si>
  <si>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</si>
  <si>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</si>
  <si>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</si>
  <si>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</si>
  <si>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</si>
  <si>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</si>
  <si>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</si>
  <si>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</si>
  <si>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</si>
  <si>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</si>
  <si>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</si>
  <si>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</si>
  <si>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</si>
  <si>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</si>
  <si>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</si>
  <si>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</si>
  <si>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</si>
  <si>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</si>
  <si>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</si>
  <si>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</si>
  <si>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</si>
  <si>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</si>
  <si>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</si>
  <si>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</si>
  <si>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</si>
  <si>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</si>
  <si>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</si>
  <si>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</si>
  <si>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</si>
  <si>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</si>
  <si>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</si>
  <si>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</si>
  <si>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</si>
  <si>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</si>
  <si>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</si>
  <si>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</si>
  <si>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</si>
  <si>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</si>
  <si>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</si>
  <si>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</si>
  <si>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</si>
  <si>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</si>
  <si>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</si>
  <si>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</si>
  <si>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</si>
  <si>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</si>
  <si>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</si>
  <si>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</si>
  <si>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</si>
  <si>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</si>
  <si>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</si>
  <si>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</si>
  <si>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</si>
  <si>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</si>
  <si>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</si>
  <si>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</si>
  <si>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</si>
  <si>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</si>
  <si>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</si>
  <si>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</si>
  <si>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</si>
  <si>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</si>
  <si>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</si>
  <si>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</si>
  <si>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</si>
  <si>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</si>
  <si>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</si>
  <si>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</si>
  <si>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</si>
  <si>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</si>
  <si>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</si>
  <si>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</si>
  <si>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</si>
  <si>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</si>
  <si>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</si>
  <si>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</si>
  <si>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</si>
  <si>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</si>
  <si>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</si>
  <si>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</si>
  <si>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</si>
  <si>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</si>
  <si>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</si>
  <si>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</si>
  <si>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</si>
  <si>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</si>
  <si>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</si>
  <si>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</si>
  <si>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</si>
  <si>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</si>
  <si>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</si>
  <si>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</si>
  <si>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</si>
  <si>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</si>
  <si>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</si>
  <si>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</si>
  <si>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</si>
  <si>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</si>
  <si>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</si>
  <si>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</si>
  <si>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</si>
  <si>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</si>
  <si>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</si>
  <si>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</si>
  <si>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</si>
  <si>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</si>
  <si>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</si>
  <si>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</si>
  <si>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</si>
  <si>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</si>
  <si>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</si>
  <si>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</si>
  <si>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</si>
  <si>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</si>
  <si>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</si>
  <si>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</si>
  <si>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</si>
  <si>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</si>
  <si>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</si>
  <si>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</si>
  <si>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</si>
  <si>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</si>
  <si>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</si>
  <si>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</si>
  <si>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</si>
  <si>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</si>
  <si>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</si>
  <si>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</si>
  <si>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</si>
  <si>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</si>
  <si>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</si>
  <si>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</si>
  <si>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</si>
  <si>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</si>
  <si>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</si>
  <si>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</si>
  <si>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</si>
  <si>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</si>
  <si>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</si>
  <si>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</si>
  <si>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</si>
  <si>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</si>
  <si>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</si>
  <si>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</si>
  <si>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</si>
  <si>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</si>
  <si>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</si>
  <si>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</si>
  <si>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</si>
  <si>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</si>
  <si>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</si>
  <si>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</si>
  <si>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</si>
  <si>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</si>
  <si>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</si>
  <si>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</si>
  <si>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</si>
  <si>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</si>
  <si>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</si>
  <si>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</si>
  <si>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</si>
  <si>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</si>
  <si>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</si>
  <si>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</si>
  <si>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</si>
  <si>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</si>
  <si>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</si>
  <si>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</si>
  <si>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</si>
  <si>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</si>
  <si>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</si>
  <si>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</si>
  <si>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</si>
  <si>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</si>
  <si>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</si>
  <si>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</si>
  <si>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</si>
  <si>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</si>
  <si>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</si>
  <si>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</si>
  <si>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</si>
  <si>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</si>
  <si>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</si>
  <si>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</si>
  <si>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</si>
  <si>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</si>
  <si>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</si>
  <si>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</si>
  <si>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</si>
  <si>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</si>
  <si>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</si>
  <si>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</si>
  <si>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</si>
  <si>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</si>
  <si>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</si>
  <si>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</si>
  <si>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</si>
  <si>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</si>
  <si>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</si>
  <si>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</si>
  <si>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</si>
  <si>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</si>
  <si>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</si>
  <si>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</si>
  <si>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</si>
  <si>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</si>
  <si>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</si>
  <si>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</si>
  <si>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</si>
  <si>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</si>
  <si>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</si>
  <si>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</si>
  <si>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</si>
  <si>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</si>
  <si>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</si>
  <si>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</si>
  <si>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</si>
  <si>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</si>
  <si>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</si>
  <si>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</si>
  <si>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</si>
  <si>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</si>
  <si>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</si>
  <si>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</si>
  <si>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</si>
  <si>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</si>
  <si>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</si>
  <si>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</si>
  <si>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</si>
  <si>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</si>
  <si>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</si>
  <si>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</si>
  <si>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</si>
  <si>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</si>
  <si>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</si>
  <si>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</si>
  <si>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</si>
  <si>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</si>
  <si>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</si>
  <si>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</si>
  <si>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</si>
  <si>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</si>
  <si>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</si>
  <si>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</si>
  <si>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</si>
  <si>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</si>
  <si>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</si>
  <si>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</si>
  <si>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</si>
  <si>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</si>
  <si>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</si>
  <si>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</si>
  <si>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</si>
  <si>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</si>
  <si>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</si>
  <si>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</si>
  <si>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</si>
  <si>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</si>
  <si>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</si>
  <si>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</si>
  <si>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</si>
  <si>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</si>
  <si>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</si>
  <si>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</si>
  <si>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</si>
  <si>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</si>
  <si>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</si>
  <si>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</si>
  <si>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</si>
  <si>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</si>
  <si>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</si>
  <si>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</si>
  <si>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</si>
  <si>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</si>
  <si>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</si>
  <si>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</si>
  <si>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</si>
  <si>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</si>
  <si>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</si>
  <si>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</si>
  <si>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</si>
  <si>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</si>
  <si>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</si>
  <si>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</si>
  <si>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</si>
  <si>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</si>
  <si>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</si>
  <si>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</si>
  <si>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</si>
  <si>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</si>
  <si>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</si>
  <si>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</si>
  <si>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</si>
  <si>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</si>
  <si>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</si>
  <si>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</si>
  <si>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</si>
  <si>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</si>
  <si>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</si>
  <si>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</si>
  <si>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</si>
  <si>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</si>
  <si>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</si>
  <si>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</si>
  <si>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</si>
  <si>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</si>
  <si>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</si>
  <si>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</si>
  <si>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</si>
  <si>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</si>
  <si>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</si>
  <si>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</si>
  <si>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</si>
  <si>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</si>
  <si>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</si>
  <si>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</si>
  <si>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</si>
  <si>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</si>
  <si>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</si>
  <si>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</si>
  <si>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</si>
  <si>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</si>
  <si>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</si>
  <si>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</si>
  <si>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</si>
  <si>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</si>
  <si>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</si>
  <si>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</si>
  <si>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</si>
  <si>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</si>
  <si>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</si>
  <si>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</si>
  <si>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</si>
  <si>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</si>
  <si>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</si>
  <si>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</si>
  <si>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</si>
  <si>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</si>
  <si>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</si>
  <si>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</si>
  <si>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</si>
  <si>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</si>
  <si>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</si>
  <si>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</si>
  <si>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</si>
  <si>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</si>
  <si>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</si>
  <si>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</si>
  <si>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</si>
  <si>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</si>
  <si>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</si>
  <si>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</si>
  <si>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</si>
  <si>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</si>
  <si>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</si>
  <si>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</si>
  <si>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</si>
  <si>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</si>
  <si>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</si>
  <si>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</si>
  <si>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</si>
  <si>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</si>
  <si>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</si>
  <si>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</si>
  <si>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</si>
  <si>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</si>
  <si>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</si>
  <si>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</si>
  <si>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</si>
  <si>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</si>
  <si>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</si>
  <si>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</si>
  <si>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</si>
  <si>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</si>
  <si>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</si>
  <si>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</si>
  <si>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</si>
  <si>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</si>
  <si>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</si>
  <si>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</si>
  <si>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</si>
  <si>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</si>
  <si>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</si>
  <si>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</si>
  <si>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</si>
  <si>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</si>
  <si>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</si>
  <si>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</si>
  <si>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</si>
  <si>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</si>
  <si>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</si>
  <si>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</si>
  <si>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</si>
  <si>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</si>
  <si>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</si>
  <si>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</si>
  <si>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</si>
  <si>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</si>
  <si>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</si>
  <si>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</si>
  <si>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</si>
  <si>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</si>
  <si>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</si>
  <si>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</si>
  <si>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</si>
  <si>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</si>
  <si>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</si>
  <si>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</si>
  <si>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</si>
  <si>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</si>
  <si>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</si>
  <si>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</si>
  <si>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</si>
  <si>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</si>
  <si>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</si>
  <si>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</si>
  <si>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</si>
  <si>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</si>
  <si>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</si>
  <si>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</si>
  <si>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</si>
  <si>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</si>
  <si>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</si>
  <si>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</si>
  <si>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</si>
  <si>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</si>
  <si>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</si>
  <si>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</si>
  <si>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</si>
  <si>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</si>
  <si>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</si>
  <si>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</si>
  <si>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</si>
  <si>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</si>
  <si>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</si>
  <si>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</si>
  <si>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</si>
  <si>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</si>
  <si>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</si>
  <si>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</si>
  <si>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</si>
  <si>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</si>
  <si>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</si>
  <si>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</si>
  <si>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</si>
  <si>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</si>
  <si>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</si>
  <si>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</si>
  <si>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</si>
  <si>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</si>
  <si>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</si>
  <si>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</si>
  <si>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</si>
  <si>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</si>
  <si>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</si>
  <si>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</si>
  <si>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</si>
  <si>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</si>
  <si>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</si>
  <si>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</si>
  <si>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</si>
  <si>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</si>
  <si>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</si>
  <si>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</si>
  <si>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</si>
  <si>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</si>
  <si>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</si>
  <si>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</si>
  <si>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</si>
  <si>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</si>
  <si>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</si>
  <si>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</si>
  <si>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</si>
  <si>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</si>
  <si>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</si>
  <si>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</si>
  <si>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</si>
  <si>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</si>
  <si>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</si>
  <si>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</si>
  <si>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</si>
  <si>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</si>
  <si>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</si>
  <si>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</si>
  <si>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</si>
  <si>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</si>
  <si>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</si>
  <si>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</si>
  <si>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</si>
  <si>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</si>
  <si>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</si>
  <si>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</si>
  <si>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</si>
  <si>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</si>
  <si>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</si>
  <si>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</si>
  <si>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</si>
  <si>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</si>
  <si>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</si>
  <si>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</si>
  <si>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</si>
  <si>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</si>
  <si>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</si>
  <si>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</si>
  <si>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</si>
  <si>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</si>
  <si>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</si>
  <si>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</si>
  <si>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</si>
  <si>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</si>
  <si>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</si>
  <si>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</si>
  <si>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</si>
  <si>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</si>
  <si>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</si>
  <si>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</si>
  <si>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</si>
  <si>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</si>
  <si>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</si>
  <si>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</si>
  <si>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</si>
  <si>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</si>
  <si>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</si>
  <si>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</si>
  <si>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</si>
  <si>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</si>
  <si>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</si>
  <si>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</si>
  <si>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</si>
  <si>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</si>
  <si>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</si>
  <si>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</si>
  <si>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</si>
  <si>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</si>
  <si>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</si>
  <si>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</si>
  <si>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</si>
  <si>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</si>
  <si>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</si>
  <si>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</si>
  <si>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</si>
  <si>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</si>
  <si>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</si>
  <si>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</si>
  <si>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</si>
  <si>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</si>
  <si>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</si>
  <si>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</si>
  <si>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</si>
  <si>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</si>
  <si>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</si>
  <si>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</si>
  <si>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</si>
  <si>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</si>
  <si>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</si>
  <si>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</si>
  <si>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</si>
  <si>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</si>
  <si>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</si>
  <si>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</si>
  <si>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</si>
  <si>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</si>
  <si>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</si>
  <si>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</si>
  <si>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</si>
  <si>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</si>
  <si>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</si>
  <si>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</si>
  <si>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</si>
  <si>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</si>
  <si>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</si>
  <si>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</si>
  <si>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</si>
  <si>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</si>
  <si>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</si>
  <si>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</si>
  <si>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</si>
  <si>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</si>
  <si>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</si>
  <si>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</si>
  <si>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</si>
  <si>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</si>
  <si>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</si>
  <si>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</si>
  <si>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</si>
  <si>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</si>
  <si>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</si>
  <si>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</si>
  <si>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</si>
  <si>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</si>
  <si>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</si>
  <si>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</si>
  <si>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</si>
  <si>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</si>
  <si>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</si>
  <si>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</si>
  <si>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</si>
  <si>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</si>
  <si>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</si>
  <si>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</si>
  <si>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</si>
  <si>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</si>
  <si>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</si>
  <si>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</si>
  <si>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</si>
  <si>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</si>
  <si>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</si>
  <si>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</si>
  <si>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</si>
  <si>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</si>
  <si>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</si>
  <si>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</si>
  <si>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</si>
  <si>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</si>
  <si>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</si>
  <si>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</si>
  <si>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</si>
  <si>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</si>
  <si>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</si>
  <si>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</si>
  <si>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</si>
  <si>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</si>
  <si>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</si>
  <si>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</si>
  <si>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</si>
  <si>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</si>
  <si>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</si>
  <si>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</si>
  <si>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</si>
  <si>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</si>
  <si>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</si>
  <si>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</si>
  <si>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</si>
  <si>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</si>
  <si>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</si>
  <si>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</si>
  <si>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</si>
  <si>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</si>
  <si>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</si>
  <si>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</si>
  <si>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</si>
  <si>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</si>
  <si>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</si>
  <si>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</si>
  <si>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</si>
  <si>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</si>
  <si>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</si>
  <si>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</si>
  <si>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</si>
  <si>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</si>
  <si>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</si>
  <si>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</si>
  <si>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</si>
  <si>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</si>
  <si>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</si>
  <si>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</si>
  <si>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</si>
  <si>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</si>
  <si>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</si>
  <si>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</si>
  <si>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</si>
  <si>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</si>
  <si>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</si>
  <si>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</si>
  <si>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</si>
  <si>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</si>
  <si>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</si>
  <si>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</si>
  <si>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</si>
  <si>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</si>
  <si>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</si>
  <si>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</si>
  <si>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</si>
  <si>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</si>
  <si>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</si>
  <si>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</si>
  <si>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</si>
  <si>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</si>
  <si>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</si>
  <si>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</si>
  <si>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</si>
  <si>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</si>
  <si>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</si>
  <si>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</si>
  <si>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</si>
  <si>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</si>
  <si>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</si>
  <si>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</si>
  <si>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</si>
  <si>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</si>
  <si>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</si>
  <si>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</si>
  <si>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</si>
  <si>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</si>
  <si>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</si>
  <si>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</si>
  <si>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</si>
  <si>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</si>
  <si>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</si>
  <si>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</si>
  <si>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</si>
  <si>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</si>
  <si>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</si>
  <si>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</si>
  <si>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</si>
  <si>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</si>
  <si>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</si>
  <si>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</si>
  <si>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</si>
  <si>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</si>
  <si>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</si>
  <si>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</si>
  <si>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</si>
  <si>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</si>
  <si>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</si>
  <si>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</si>
  <si>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</si>
  <si>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</si>
  <si>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</si>
  <si>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</si>
  <si>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</si>
  <si>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</si>
  <si>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</si>
  <si>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</si>
  <si>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</si>
  <si>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</si>
  <si>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</si>
  <si>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</si>
  <si>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</si>
  <si>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</si>
  <si>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</si>
  <si>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</si>
  <si>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</si>
  <si>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</si>
  <si>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</si>
  <si>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</si>
  <si>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</si>
  <si>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</si>
  <si>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</si>
  <si>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</si>
  <si>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</si>
  <si>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</si>
  <si>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</si>
  <si>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</si>
  <si>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</si>
  <si>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</si>
  <si>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</si>
  <si>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</si>
  <si>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</si>
  <si>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</si>
  <si>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</si>
  <si>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</si>
  <si>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</si>
  <si>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</si>
  <si>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</si>
  <si>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</si>
  <si>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</si>
  <si>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</si>
  <si>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</si>
  <si>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</si>
  <si>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</si>
  <si>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</si>
  <si>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</si>
  <si>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</si>
  <si>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</si>
  <si>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</si>
  <si>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</si>
  <si>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</si>
  <si>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</si>
  <si>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</si>
  <si>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</si>
  <si>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</si>
  <si>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</si>
  <si>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</si>
  <si>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</si>
  <si>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</si>
  <si>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</si>
  <si>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</si>
  <si>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</si>
  <si>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</si>
  <si>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</si>
  <si>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</si>
  <si>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</si>
  <si>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</si>
  <si>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</si>
  <si>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</si>
  <si>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</si>
  <si>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</si>
  <si>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</si>
  <si>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</si>
  <si>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</si>
  <si>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</si>
  <si>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</si>
  <si>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</si>
  <si>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</si>
  <si>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</si>
  <si>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</si>
  <si>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</si>
  <si>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</si>
  <si>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</si>
  <si>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</si>
  <si>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</si>
  <si>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</si>
  <si>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</si>
  <si>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</si>
  <si>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</si>
  <si>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</si>
  <si>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</si>
  <si>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</si>
  <si>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</si>
  <si>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</si>
  <si>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</si>
  <si>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</si>
  <si>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</si>
  <si>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</si>
  <si>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</si>
  <si>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</si>
  <si>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</si>
  <si>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</si>
  <si>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</si>
  <si>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</si>
  <si>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</si>
  <si>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</si>
  <si>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</si>
  <si>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</si>
  <si>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</si>
  <si>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</si>
  <si>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</si>
  <si>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</si>
  <si>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</si>
  <si>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</si>
  <si>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</si>
  <si>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</si>
  <si>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</si>
  <si>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</si>
  <si>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</si>
  <si>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</si>
  <si>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</si>
  <si>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</si>
  <si>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</si>
  <si>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</si>
  <si>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</si>
  <si>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</si>
  <si>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</si>
  <si>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</si>
  <si>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</si>
  <si>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</si>
  <si>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</si>
  <si>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</si>
  <si>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</si>
  <si>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</si>
  <si>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</si>
  <si>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</si>
  <si>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</si>
  <si>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</si>
  <si>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</si>
  <si>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</si>
  <si>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</si>
  <si>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</si>
  <si>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</si>
  <si>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</si>
  <si>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</si>
  <si>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</si>
  <si>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</si>
  <si>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</si>
  <si>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</si>
  <si>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</si>
  <si>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</si>
  <si>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</si>
  <si>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</si>
  <si>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</si>
  <si>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</si>
  <si>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</si>
  <si>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</si>
  <si>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</si>
  <si>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</si>
  <si>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</si>
  <si>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</si>
  <si>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</si>
  <si>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</si>
  <si>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</si>
  <si>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</si>
  <si>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</si>
  <si>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</si>
  <si>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</si>
  <si>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</si>
  <si>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</si>
  <si>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</si>
  <si>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</si>
  <si>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</si>
  <si>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</si>
  <si>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</si>
  <si>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</si>
  <si>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</si>
  <si>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</si>
  <si>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</si>
  <si>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</si>
  <si>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</si>
  <si>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</si>
  <si>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</si>
  <si>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</si>
  <si>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</si>
  <si>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</si>
  <si>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</si>
  <si>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</si>
  <si>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</si>
  <si>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</si>
  <si>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</si>
  <si>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</si>
  <si>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</si>
  <si>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</si>
  <si>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</si>
  <si>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</si>
  <si>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</si>
  <si>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</si>
  <si>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</si>
  <si>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</si>
  <si>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</si>
  <si>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</si>
  <si>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</si>
  <si>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</si>
  <si>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</si>
  <si>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</si>
  <si>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</si>
  <si>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</si>
  <si>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</si>
  <si>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</si>
  <si>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</si>
  <si>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</si>
  <si>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</si>
  <si>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</si>
  <si>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</si>
  <si>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</si>
  <si>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</si>
  <si>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</si>
  <si>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</si>
  <si>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</si>
  <si>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</si>
  <si>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</si>
  <si>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</si>
  <si>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</si>
  <si>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</si>
  <si>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</si>
  <si>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</si>
  <si>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</si>
  <si>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</si>
  <si>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</si>
  <si>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</si>
  <si>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</si>
  <si>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</si>
  <si>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</si>
  <si>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</si>
  <si>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</si>
  <si>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</si>
  <si>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</si>
  <si>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</si>
  <si>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</si>
  <si>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</si>
  <si>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</si>
  <si>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</si>
  <si>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</si>
  <si>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</si>
  <si>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</si>
  <si>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</si>
  <si>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</si>
  <si>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</si>
  <si>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</si>
  <si>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</si>
  <si>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</si>
  <si>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</si>
  <si>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</si>
  <si>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</si>
  <si>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</si>
  <si>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</si>
  <si>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</si>
  <si>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</si>
  <si>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</si>
  <si>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</si>
  <si>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</si>
  <si>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</si>
  <si>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</si>
  <si>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</si>
  <si>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</si>
  <si>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</si>
  <si>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</si>
  <si>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</si>
  <si>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</si>
  <si>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</si>
  <si>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</si>
  <si>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</si>
  <si>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</si>
  <si>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</si>
  <si>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</si>
  <si>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</si>
  <si>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</si>
  <si>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</si>
  <si>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</si>
  <si>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</si>
  <si>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</si>
  <si>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</si>
  <si>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</si>
  <si>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</si>
  <si>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</si>
  <si>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</si>
  <si>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</si>
  <si>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</si>
  <si>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</si>
  <si>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</si>
  <si>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</si>
  <si>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</si>
  <si>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</si>
  <si>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</si>
  <si>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</si>
  <si>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</si>
  <si>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</si>
  <si>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</si>
  <si>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</si>
  <si>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</si>
  <si>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</si>
  <si>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</si>
  <si>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</si>
  <si>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</si>
  <si>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</si>
  <si>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</si>
  <si>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</si>
  <si>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</si>
  <si>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</si>
  <si>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</si>
  <si>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</si>
  <si>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</si>
  <si>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</si>
  <si>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</si>
  <si>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</si>
  <si>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</si>
  <si>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</si>
  <si>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</si>
  <si>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</si>
  <si>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</si>
  <si>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</si>
  <si>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</si>
  <si>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</si>
  <si>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</si>
  <si>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</si>
  <si>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</si>
  <si>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</si>
  <si>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</si>
  <si>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</si>
  <si>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</si>
  <si>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</si>
  <si>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</si>
  <si>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</si>
  <si>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</si>
  <si>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</si>
  <si>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</si>
  <si>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</si>
  <si>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</si>
  <si>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</si>
  <si>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</si>
  <si>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</si>
  <si>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</si>
  <si>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</si>
  <si>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</si>
  <si>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</si>
  <si>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</si>
  <si>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</si>
  <si>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</si>
  <si>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</si>
  <si>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</si>
  <si>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</si>
  <si>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</si>
  <si>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</si>
  <si>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</si>
  <si>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</si>
  <si>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</si>
  <si>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</si>
  <si>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</si>
  <si>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</si>
  <si>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</si>
  <si>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</si>
  <si>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</si>
  <si>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</si>
  <si>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</si>
  <si>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</si>
  <si>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</si>
  <si>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</si>
  <si>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</si>
  <si>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</si>
  <si>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</si>
  <si>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</si>
  <si>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</si>
  <si>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</si>
  <si>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</si>
  <si>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</si>
  <si>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</si>
  <si>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</si>
  <si>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</si>
  <si>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</si>
  <si>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</si>
  <si>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</si>
  <si>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</si>
  <si>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</si>
  <si>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</si>
  <si>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</si>
  <si>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</si>
  <si>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</si>
  <si>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</si>
  <si>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</si>
  <si>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</si>
  <si>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</si>
  <si>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</si>
  <si>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</si>
  <si>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</si>
  <si>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</si>
  <si>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</si>
  <si>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</si>
  <si>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</si>
  <si>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</si>
  <si>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</si>
  <si>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</si>
  <si>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</si>
  <si>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</si>
  <si>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</si>
  <si>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</si>
  <si>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</si>
  <si>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</si>
  <si>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</si>
  <si>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</si>
  <si>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</si>
  <si>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</si>
  <si>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</si>
  <si>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</si>
  <si>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</si>
  <si>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</si>
  <si>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</si>
  <si>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</si>
  <si>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</si>
  <si>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</si>
  <si>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</si>
  <si>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</si>
  <si>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</si>
  <si>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</si>
  <si>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</si>
  <si>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</si>
  <si>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</si>
  <si>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</si>
  <si>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</si>
  <si>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</si>
  <si>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</si>
  <si>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</si>
  <si>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</si>
  <si>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</si>
  <si>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</si>
  <si>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</si>
  <si>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</si>
  <si>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</si>
  <si>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</si>
  <si>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</si>
  <si>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</si>
  <si>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</si>
  <si>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</si>
  <si>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</si>
  <si>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</si>
  <si>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</si>
  <si>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</si>
  <si>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</si>
  <si>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</si>
  <si>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</si>
  <si>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</si>
  <si>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</si>
  <si>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</si>
  <si>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</si>
  <si>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</si>
  <si>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</si>
  <si>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</si>
  <si>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</si>
  <si>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</si>
  <si>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</si>
  <si>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</si>
  <si>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</si>
  <si>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</si>
  <si>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</si>
  <si>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</si>
  <si>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</si>
  <si>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</si>
  <si>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</si>
  <si>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</si>
  <si>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</si>
  <si>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</si>
  <si>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</si>
  <si>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</si>
  <si>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</si>
  <si>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</si>
  <si>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</si>
  <si>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</si>
  <si>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</si>
  <si>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</si>
  <si>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</si>
  <si>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</si>
  <si>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</si>
  <si>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</si>
  <si>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</si>
  <si>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</si>
  <si>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</si>
  <si>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</si>
  <si>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</si>
  <si>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</si>
  <si>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</si>
  <si>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</si>
  <si>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</si>
  <si>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</si>
  <si>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</si>
  <si>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</si>
  <si>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</si>
  <si>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</si>
  <si>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</si>
  <si>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</si>
  <si>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</si>
  <si>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</si>
  <si>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</si>
  <si>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</si>
  <si>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</si>
  <si>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</si>
  <si>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</si>
  <si>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</si>
  <si>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</si>
  <si>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</si>
  <si>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</si>
  <si>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</si>
  <si>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</si>
  <si>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</si>
  <si>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</si>
  <si>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</si>
  <si>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</si>
  <si>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</si>
  <si>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</si>
  <si>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</si>
  <si>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</si>
  <si>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</si>
  <si>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</si>
  <si>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</si>
  <si>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</si>
  <si>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</si>
  <si>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</si>
  <si>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</si>
  <si>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</si>
  <si>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</si>
  <si>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</si>
  <si>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</si>
  <si>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</si>
  <si>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</si>
  <si>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</si>
  <si>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</si>
  <si>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</si>
  <si>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</si>
  <si>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</si>
  <si>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</si>
  <si>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</si>
  <si>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</si>
  <si>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</si>
  <si>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</si>
  <si>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</si>
  <si>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</si>
  <si>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</si>
  <si>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</si>
  <si>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</si>
  <si>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</si>
  <si>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</si>
  <si>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</si>
  <si>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</si>
  <si>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</si>
  <si>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</si>
  <si>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</si>
  <si>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</si>
  <si>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</si>
  <si>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</si>
  <si>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</si>
  <si>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</si>
  <si>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</si>
  <si>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</si>
  <si>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</si>
  <si>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</si>
  <si>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</si>
  <si>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</si>
  <si>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</si>
  <si>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</si>
  <si>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</si>
  <si>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</si>
  <si>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</si>
  <si>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</si>
  <si>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</si>
  <si>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</si>
  <si>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</si>
  <si>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</si>
  <si>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</si>
  <si>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</si>
  <si>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</si>
  <si>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</si>
  <si>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</si>
  <si>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</si>
  <si>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</si>
  <si>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</si>
  <si>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</si>
  <si>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</si>
  <si>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</si>
  <si>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</si>
  <si>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</si>
  <si>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</si>
  <si>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</si>
  <si>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</si>
  <si>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</si>
  <si>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</si>
  <si>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</si>
  <si>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</si>
  <si>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</si>
  <si>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</si>
  <si>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</si>
  <si>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</si>
  <si>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</si>
  <si>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</si>
  <si>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</si>
  <si>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</si>
  <si>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</si>
  <si>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</si>
  <si>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</si>
  <si>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</si>
  <si>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</si>
  <si>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</si>
  <si>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</si>
  <si>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</si>
  <si>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</si>
  <si>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</si>
  <si>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</si>
  <si>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</si>
  <si>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</si>
  <si>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</si>
  <si>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</si>
  <si>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</si>
  <si>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</si>
  <si>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</si>
  <si>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</si>
  <si>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</si>
  <si>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</si>
  <si>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</si>
  <si>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</si>
  <si>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</si>
  <si>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</si>
  <si>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</si>
  <si>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</si>
  <si>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</si>
  <si>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</si>
  <si>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</si>
  <si>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</si>
  <si>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</si>
  <si>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</si>
  <si>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</si>
  <si>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</si>
  <si>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</si>
  <si>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</si>
  <si>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</si>
  <si>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</si>
  <si>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</si>
  <si>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</si>
  <si>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</si>
  <si>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</si>
  <si>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</si>
  <si>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</si>
  <si>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</si>
  <si>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</si>
  <si>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</si>
  <si>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</si>
  <si>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</si>
  <si>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</si>
  <si>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</si>
  <si>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</si>
  <si>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</si>
  <si>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</si>
  <si>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</si>
  <si>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</si>
  <si>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</si>
  <si>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</si>
  <si>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</si>
  <si>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</si>
  <si>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</si>
  <si>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</si>
  <si>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</si>
  <si>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</si>
  <si>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</si>
  <si>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</si>
  <si>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</si>
  <si>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</si>
  <si>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</si>
  <si>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</si>
  <si>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</si>
  <si>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</si>
  <si>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</si>
  <si>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</si>
  <si>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</si>
  <si>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</si>
  <si>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</si>
  <si>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</si>
  <si>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</si>
  <si>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</si>
  <si>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</si>
  <si>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</si>
  <si>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</si>
  <si>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</si>
  <si>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</si>
  <si>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</si>
  <si>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</si>
  <si>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</si>
  <si>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</si>
  <si>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</si>
  <si>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</si>
  <si>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</si>
  <si>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</si>
  <si>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</si>
  <si>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</si>
  <si>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</si>
  <si>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</si>
  <si>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</si>
  <si>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</si>
  <si>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</si>
  <si>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</si>
  <si>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</si>
  <si>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</si>
  <si>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</si>
  <si>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</si>
  <si>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</si>
  <si>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</si>
  <si>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</si>
  <si>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</si>
  <si>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</si>
  <si>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</si>
  <si>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</si>
  <si>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</si>
  <si>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</si>
  <si>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</si>
  <si>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</si>
  <si>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</si>
  <si>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</si>
  <si>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</si>
  <si>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</si>
  <si>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</si>
  <si>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</si>
  <si>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</si>
  <si>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</si>
  <si>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</si>
  <si>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</si>
  <si>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</si>
  <si>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</si>
  <si>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</si>
  <si>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</si>
  <si>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</si>
  <si>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</si>
  <si>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</si>
  <si>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</si>
  <si>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</si>
  <si>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</si>
  <si>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</si>
  <si>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</si>
  <si>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</si>
  <si>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</si>
  <si>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</si>
  <si>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</si>
  <si>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</si>
  <si>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</si>
  <si>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</si>
  <si>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</si>
  <si>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</si>
  <si>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</si>
  <si>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</si>
  <si>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</si>
  <si>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</si>
  <si>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</si>
  <si>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</si>
  <si>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</si>
  <si>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</si>
  <si>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</si>
  <si>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</si>
  <si>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</si>
  <si>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</si>
  <si>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</si>
  <si>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</si>
  <si>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</si>
  <si>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</si>
  <si>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</si>
  <si>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</si>
  <si>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</si>
  <si>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</si>
  <si>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</si>
  <si>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</si>
  <si>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</si>
  <si>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</si>
  <si>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</si>
  <si>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</si>
  <si>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</si>
  <si>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</si>
  <si>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</si>
  <si>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</si>
  <si>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</si>
  <si>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</si>
  <si>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</si>
  <si>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</si>
  <si>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</si>
  <si>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</si>
  <si>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</si>
  <si>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</si>
  <si>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</si>
  <si>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</si>
  <si>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</si>
  <si>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</si>
  <si>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</si>
  <si>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</si>
  <si>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</si>
  <si>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</si>
  <si>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</si>
  <si>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</si>
  <si>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</si>
  <si>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</si>
  <si>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</si>
  <si>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</si>
  <si>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</si>
  <si>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</si>
  <si>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</si>
  <si>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</si>
  <si>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</si>
  <si>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</si>
  <si>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</si>
  <si>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</si>
  <si>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</si>
  <si>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</si>
  <si>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</si>
  <si>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</si>
  <si>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</si>
  <si>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</si>
  <si>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</si>
  <si>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</si>
  <si>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</si>
  <si>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</si>
  <si>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</si>
  <si>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</si>
  <si>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</si>
  <si>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</si>
  <si>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</si>
  <si>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</si>
  <si>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</si>
  <si>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</si>
  <si>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</si>
  <si>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</si>
  <si>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</si>
  <si>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</si>
  <si>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</si>
  <si>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</si>
  <si>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</si>
  <si>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</si>
  <si>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</si>
  <si>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</si>
  <si>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</si>
  <si>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</si>
  <si>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</si>
  <si>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</si>
  <si>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</si>
  <si>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</si>
  <si>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</si>
  <si>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</si>
  <si>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</si>
  <si>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</si>
  <si>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</si>
  <si>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</si>
  <si>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</si>
  <si>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</si>
  <si>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</si>
  <si>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</si>
  <si>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</si>
  <si>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</si>
  <si>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</si>
  <si>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</si>
  <si>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</si>
  <si>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</si>
  <si>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</si>
  <si>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</si>
  <si>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</si>
  <si>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</si>
  <si>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</si>
  <si>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</si>
  <si>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</si>
  <si>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</si>
  <si>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</si>
  <si>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</si>
  <si>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</si>
  <si>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</si>
  <si>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</si>
  <si>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</si>
  <si>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</si>
  <si>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</si>
  <si>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</si>
  <si>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</si>
  <si>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</si>
  <si>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</si>
  <si>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</si>
  <si>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</si>
  <si>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</si>
  <si>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</si>
  <si>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</si>
  <si>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</si>
  <si>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</si>
  <si>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</si>
  <si>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</si>
  <si>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</si>
  <si>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</si>
  <si>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</si>
  <si>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</si>
  <si>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</si>
  <si>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</si>
  <si>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</si>
  <si>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</si>
  <si>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</si>
  <si>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</si>
  <si>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</si>
  <si>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</si>
  <si>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</si>
  <si>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</si>
  <si>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</si>
  <si>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</si>
  <si>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</si>
  <si>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</si>
  <si>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</si>
  <si>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</si>
  <si>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</si>
  <si>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</si>
  <si>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</si>
  <si>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</si>
  <si>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</si>
  <si>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</si>
  <si>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</si>
  <si>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</si>
  <si>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</si>
  <si>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</si>
  <si>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</si>
  <si>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</si>
  <si>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</si>
  <si>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</si>
  <si>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</si>
  <si>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</si>
  <si>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</si>
  <si>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</si>
  <si>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</si>
  <si>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</si>
  <si>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</si>
  <si>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</si>
  <si>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</si>
  <si>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</si>
  <si>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</si>
  <si>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</si>
  <si>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</si>
  <si>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</si>
  <si>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</si>
  <si>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</si>
  <si>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</si>
  <si>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</si>
  <si>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</si>
  <si>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</si>
  <si>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</si>
  <si>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</si>
  <si>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</si>
  <si>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</si>
  <si>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</si>
  <si>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</si>
  <si>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</si>
  <si>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</si>
  <si>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</si>
  <si>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</si>
  <si>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</si>
  <si>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</si>
  <si>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</si>
  <si>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</si>
  <si>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</si>
  <si>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</si>
  <si>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</si>
  <si>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</si>
  <si>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</si>
  <si>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</si>
  <si>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</si>
  <si>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</si>
  <si>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</si>
  <si>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</si>
  <si>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</si>
  <si>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</si>
  <si>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</si>
  <si>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</si>
  <si>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</si>
  <si>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</si>
  <si>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</si>
  <si>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</si>
  <si>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</si>
  <si>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</si>
  <si>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</si>
  <si>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</si>
  <si>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</si>
  <si>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</si>
  <si>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</si>
  <si>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</si>
  <si>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</si>
  <si>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</si>
  <si>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</si>
  <si>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</si>
  <si>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</si>
  <si>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</si>
  <si>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</si>
  <si>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</si>
  <si>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</si>
  <si>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</si>
  <si>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</si>
  <si>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</si>
  <si>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</si>
  <si>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</si>
  <si>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</si>
  <si>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</si>
  <si>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</si>
  <si>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</si>
  <si>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</si>
  <si>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</si>
  <si>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</si>
  <si>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</si>
  <si>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</si>
  <si>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</si>
  <si>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</si>
  <si>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</si>
  <si>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</si>
  <si>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</si>
  <si>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</si>
  <si>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</si>
  <si>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</si>
  <si>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</si>
  <si>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</si>
  <si>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</si>
  <si>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</si>
  <si>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</si>
  <si>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</si>
  <si>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</si>
  <si>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</si>
  <si>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</si>
  <si>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</si>
  <si>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</si>
  <si>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</si>
  <si>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</si>
  <si>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</si>
  <si>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</si>
  <si>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</si>
  <si>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</si>
  <si>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</si>
  <si>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</si>
  <si>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</si>
  <si>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</si>
  <si>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</si>
  <si>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</si>
  <si>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</si>
  <si>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</si>
  <si>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</si>
  <si>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</si>
  <si>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</si>
  <si>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</si>
  <si>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</si>
  <si>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</si>
  <si>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</si>
  <si>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</si>
  <si>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</si>
  <si>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</si>
  <si>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</si>
  <si>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</si>
  <si>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</si>
  <si>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</si>
  <si>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</si>
  <si>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</si>
  <si>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</si>
  <si>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</si>
  <si>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</si>
  <si>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</si>
  <si>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</si>
  <si>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</si>
  <si>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</si>
  <si>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</si>
  <si>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</si>
  <si>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</si>
  <si>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</si>
  <si>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</si>
  <si>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</si>
  <si>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</si>
  <si>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</si>
  <si>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</si>
  <si>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</si>
  <si>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</si>
  <si>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</si>
  <si>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</si>
  <si>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</si>
  <si>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</si>
  <si>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</si>
  <si>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</si>
  <si>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</si>
  <si>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</si>
  <si>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</si>
  <si>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</si>
  <si>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</si>
  <si>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</si>
  <si>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</si>
  <si>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</si>
  <si>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</si>
  <si>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</si>
  <si>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</si>
  <si>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</si>
  <si>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</si>
  <si>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</si>
  <si>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</si>
  <si>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</si>
  <si>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</si>
  <si>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</si>
  <si>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</si>
  <si>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</si>
  <si>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</si>
  <si>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</si>
  <si>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</si>
  <si>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</si>
  <si>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</si>
  <si>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</si>
  <si>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</si>
  <si>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</si>
  <si>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</si>
  <si>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</si>
  <si>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</si>
  <si>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</si>
  <si>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</si>
  <si>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</si>
  <si>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</si>
  <si>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</si>
  <si>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</si>
  <si>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</si>
  <si>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</si>
  <si>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</si>
  <si>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</si>
  <si>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</si>
  <si>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</si>
  <si>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</si>
  <si>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</si>
  <si>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</si>
  <si>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</si>
  <si>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</si>
  <si>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</si>
  <si>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</si>
  <si>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</si>
  <si>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</si>
  <si>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</si>
  <si>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</si>
  <si>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</si>
  <si>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</si>
  <si>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</si>
  <si>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</si>
  <si>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</si>
  <si>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</si>
  <si>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</si>
  <si>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</si>
  <si>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</si>
  <si>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</si>
  <si>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</si>
  <si>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</si>
  <si>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</si>
  <si>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</si>
  <si>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</si>
  <si>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</si>
  <si>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</si>
  <si>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</si>
  <si>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</si>
  <si>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</si>
  <si>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</si>
  <si>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</si>
  <si>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</si>
  <si>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</si>
  <si>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</si>
  <si>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</si>
  <si>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</si>
  <si>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</si>
  <si>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</si>
  <si>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</si>
  <si>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</si>
  <si>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</si>
  <si>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</si>
  <si>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</si>
  <si>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</si>
  <si>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</si>
  <si>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</si>
  <si>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</si>
  <si>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</si>
  <si>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</si>
  <si>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</si>
  <si>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</si>
  <si>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</si>
  <si>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</si>
  <si>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</si>
  <si>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</si>
  <si>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</si>
  <si>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</si>
  <si>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</si>
  <si>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</si>
  <si>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</si>
  <si>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</si>
  <si>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</si>
  <si>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</si>
  <si>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</si>
  <si>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</si>
  <si>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</si>
  <si>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</si>
  <si>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</si>
  <si>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</si>
  <si>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</si>
  <si>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</si>
  <si>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</si>
  <si>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</si>
  <si>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</si>
  <si>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</si>
  <si>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</si>
  <si>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</si>
  <si>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</si>
  <si>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</si>
  <si>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</si>
  <si>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</si>
  <si>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</si>
  <si>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</si>
  <si>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</si>
  <si>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</si>
  <si>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</si>
  <si>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</si>
  <si>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</si>
  <si>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</si>
  <si>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</si>
  <si>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</si>
  <si>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</si>
  <si>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</si>
  <si>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</si>
  <si>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</si>
  <si>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</si>
  <si>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</si>
  <si>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</si>
  <si>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</si>
  <si>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</si>
  <si>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</si>
  <si>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</si>
  <si>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</si>
  <si>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</si>
  <si>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</si>
  <si>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</si>
  <si>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</si>
  <si>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</si>
  <si>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</si>
  <si>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</si>
  <si>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</si>
  <si>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</si>
  <si>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</si>
  <si>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</si>
  <si>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</si>
  <si>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</si>
  <si>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</si>
  <si>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</si>
  <si>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</si>
  <si>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</si>
  <si>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</si>
  <si>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</si>
  <si>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</si>
  <si>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</si>
  <si>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</si>
  <si>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</si>
  <si>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</si>
  <si>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</si>
  <si>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</si>
  <si>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</si>
  <si>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</si>
  <si>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</si>
  <si>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</si>
  <si>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</si>
  <si>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</si>
  <si>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</si>
  <si>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</si>
  <si>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</si>
  <si>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</si>
  <si>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</si>
  <si>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</si>
  <si>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</si>
  <si>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</si>
  <si>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</si>
  <si>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</si>
  <si>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</si>
  <si>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</si>
  <si>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</si>
  <si>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</si>
  <si>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</si>
  <si>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</si>
  <si>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</si>
  <si>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</si>
  <si>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</si>
  <si>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</si>
  <si>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</si>
  <si>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</si>
  <si>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</si>
  <si>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</si>
  <si>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</si>
  <si>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</si>
  <si>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</si>
  <si>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</si>
  <si>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</si>
  <si>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</si>
  <si>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</si>
  <si>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</si>
  <si>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</si>
  <si>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</si>
  <si>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</si>
  <si>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</si>
  <si>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</si>
  <si>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</si>
  <si>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</si>
  <si>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</si>
  <si>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</si>
  <si>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</si>
  <si>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</si>
  <si>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</si>
  <si>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</si>
  <si>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</si>
  <si>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</si>
  <si>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</si>
  <si>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</si>
  <si>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</si>
  <si>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</si>
  <si>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</si>
  <si>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</si>
  <si>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</si>
  <si>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</si>
  <si>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</si>
  <si>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</si>
  <si>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</si>
  <si>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</si>
  <si>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</si>
  <si>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</si>
  <si>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</si>
  <si>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</si>
  <si>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</si>
  <si>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</si>
  <si>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</si>
  <si>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</si>
  <si>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</si>
  <si>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</si>
  <si>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</si>
  <si>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</si>
  <si>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</si>
  <si>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</si>
  <si>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</si>
  <si>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</si>
  <si>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</si>
  <si>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</si>
  <si>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</si>
  <si>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</si>
  <si>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</si>
  <si>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</si>
  <si>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</si>
  <si>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</si>
  <si>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</si>
  <si>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</si>
  <si>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</si>
  <si>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</si>
  <si>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</si>
  <si>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</si>
  <si>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</si>
  <si>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</si>
  <si>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</si>
  <si>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</si>
  <si>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</si>
  <si>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</si>
  <si>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</si>
  <si>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</si>
  <si>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</si>
  <si>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</si>
  <si>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</si>
  <si>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</si>
  <si>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</si>
  <si>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</si>
  <si>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</si>
  <si>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</si>
  <si>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</si>
  <si>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</si>
  <si>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</si>
  <si>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</si>
  <si>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</si>
  <si>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</si>
  <si>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</si>
  <si>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</si>
  <si>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</si>
  <si>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</si>
  <si>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</si>
  <si>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</si>
  <si>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</si>
  <si>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</si>
  <si>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</si>
  <si>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</si>
  <si>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</si>
  <si>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</si>
  <si>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</si>
  <si>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</si>
  <si>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</si>
  <si>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</si>
  <si>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</si>
  <si>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</si>
  <si>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</si>
  <si>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</si>
  <si>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</si>
  <si>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</si>
  <si>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</si>
  <si>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</si>
  <si>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</si>
  <si>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</si>
  <si>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</si>
  <si>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</si>
  <si>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</si>
  <si>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</si>
  <si>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</si>
  <si>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</si>
  <si>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</si>
  <si>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</si>
  <si>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</si>
  <si>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</si>
  <si>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</si>
  <si>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</si>
  <si>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</si>
  <si>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</si>
  <si>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</si>
  <si>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</si>
  <si>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</si>
  <si>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</si>
  <si>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</si>
  <si>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</si>
  <si>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</si>
  <si>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</si>
  <si>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</si>
  <si>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</si>
  <si>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</si>
  <si>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</si>
  <si>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</si>
  <si>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</si>
  <si>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</si>
  <si>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</si>
  <si>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</si>
  <si>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</si>
  <si>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</si>
  <si>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</si>
  <si>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</si>
  <si>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</si>
  <si>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</si>
  <si>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</si>
  <si>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</si>
  <si>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</si>
  <si>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</si>
  <si>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</si>
  <si>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</si>
  <si>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</si>
  <si>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</si>
  <si>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</si>
  <si>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</si>
  <si>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</si>
  <si>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</si>
  <si>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</si>
  <si>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</si>
  <si>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</si>
  <si>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</si>
  <si>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</si>
  <si>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</si>
  <si>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</si>
  <si>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</si>
  <si>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</si>
  <si>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</si>
  <si>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</si>
  <si>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</si>
  <si>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</si>
  <si>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</si>
  <si>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</si>
  <si>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</si>
  <si>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</si>
  <si>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</si>
  <si>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</si>
  <si>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</si>
  <si>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</si>
  <si>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</si>
  <si>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</si>
  <si>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</si>
  <si>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</si>
  <si>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</si>
  <si>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</si>
  <si>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</si>
  <si>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</si>
  <si>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</si>
  <si>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</si>
  <si>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</si>
  <si>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</si>
  <si>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</si>
  <si>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</si>
  <si>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</si>
  <si>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</si>
  <si>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</si>
  <si>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</si>
  <si>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</si>
  <si>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</si>
  <si>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</si>
  <si>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</si>
  <si>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</si>
  <si>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</si>
  <si>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</si>
  <si>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</si>
  <si>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</si>
  <si>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</si>
  <si>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</si>
  <si>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</si>
  <si>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</si>
  <si>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</si>
  <si>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</si>
  <si>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</si>
  <si>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</si>
  <si>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</si>
  <si>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</si>
  <si>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</si>
  <si>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</si>
  <si>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</si>
  <si>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</si>
  <si>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</si>
  <si>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</si>
  <si>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</si>
  <si>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</si>
  <si>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</si>
  <si>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</si>
  <si>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</si>
  <si>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</si>
  <si>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</si>
  <si>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</si>
  <si>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</si>
  <si>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</si>
  <si>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</si>
  <si>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</si>
  <si>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</si>
  <si>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</si>
  <si>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</si>
  <si>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</si>
  <si>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</si>
  <si>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</si>
  <si>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</si>
  <si>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</si>
  <si>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</si>
  <si>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</si>
  <si>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</si>
  <si>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</si>
  <si>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</si>
  <si>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</si>
  <si>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</si>
  <si>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</si>
  <si>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</si>
  <si>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</si>
  <si>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</si>
  <si>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</si>
  <si>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</si>
  <si>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</si>
  <si>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</si>
  <si>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</si>
  <si>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</si>
  <si>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</si>
  <si>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</si>
  <si>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</si>
  <si>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</si>
  <si>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</si>
  <si>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</si>
  <si>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</si>
  <si>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</si>
  <si>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</si>
  <si>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</si>
  <si>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</si>
  <si>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</si>
  <si>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</si>
  <si>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</si>
  <si>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</si>
  <si>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</si>
  <si>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</si>
  <si>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</si>
  <si>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</si>
  <si>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</si>
  <si>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</si>
  <si>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</si>
  <si>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</si>
  <si>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</si>
  <si>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</si>
  <si>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</si>
  <si>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</si>
  <si>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</si>
  <si>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</si>
  <si>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</si>
  <si>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</si>
  <si>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</si>
  <si>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</si>
  <si>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</si>
  <si>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</si>
  <si>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</si>
  <si>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</si>
  <si>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</si>
  <si>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</si>
  <si>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</si>
  <si>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</si>
  <si>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</si>
  <si>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</si>
  <si>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</si>
  <si>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</si>
  <si>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</si>
  <si>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</si>
  <si>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</si>
  <si>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</si>
  <si>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</si>
  <si>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</si>
  <si>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</si>
  <si>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</si>
  <si>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</si>
  <si>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</si>
  <si>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</si>
  <si>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</si>
  <si>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</si>
  <si>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</si>
  <si>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</si>
  <si>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</si>
  <si>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</si>
  <si>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</si>
  <si>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</si>
  <si>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</si>
  <si>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</si>
  <si>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</si>
  <si>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</si>
  <si>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</si>
  <si>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</si>
  <si>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</si>
  <si>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</si>
  <si>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</si>
  <si>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</si>
  <si>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</si>
  <si>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</si>
  <si>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</si>
  <si>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</si>
  <si>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</si>
  <si>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</si>
  <si>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</si>
  <si>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</si>
  <si>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</si>
  <si>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</si>
  <si>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</si>
  <si>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</si>
  <si>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</si>
  <si>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</si>
  <si>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</si>
  <si>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</si>
  <si>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</si>
  <si>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</si>
  <si>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</si>
  <si>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</si>
  <si>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</si>
  <si>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</si>
  <si>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</si>
  <si>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</si>
  <si>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</si>
  <si>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</si>
  <si>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</si>
  <si>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</si>
  <si>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</si>
  <si>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</si>
  <si>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</si>
  <si>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</si>
  <si>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</si>
  <si>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</si>
  <si>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</si>
  <si>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</si>
  <si>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</si>
  <si>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</si>
  <si>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</si>
  <si>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</si>
  <si>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</si>
  <si>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</si>
  <si>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</si>
  <si>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</si>
  <si>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</si>
  <si>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</si>
  <si>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</si>
  <si>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</si>
  <si>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</si>
  <si>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</si>
  <si>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</si>
  <si>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</si>
  <si>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</si>
  <si>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</si>
  <si>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</si>
  <si>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</si>
  <si>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</si>
  <si>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</si>
  <si>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</si>
  <si>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</si>
  <si>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</si>
  <si>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</si>
  <si>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</si>
  <si>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</si>
  <si>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</si>
  <si>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</si>
  <si>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</si>
  <si>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</si>
  <si>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</si>
  <si>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</si>
  <si>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</si>
  <si>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</si>
  <si>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</si>
  <si>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</si>
  <si>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</si>
  <si>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</si>
  <si>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</si>
  <si>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</si>
  <si>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</si>
  <si>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</si>
  <si>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</si>
  <si>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</si>
  <si>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</si>
  <si>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</si>
  <si>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</si>
  <si>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</si>
  <si>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</si>
  <si>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</si>
  <si>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</si>
  <si>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</si>
  <si>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</si>
  <si>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</si>
  <si>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</si>
  <si>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</si>
  <si>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</si>
  <si>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</si>
  <si>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</si>
  <si>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</si>
  <si>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</si>
  <si>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</si>
  <si>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</si>
  <si>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</si>
  <si>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</si>
  <si>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</si>
  <si>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</si>
  <si>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</si>
  <si>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</si>
  <si>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</si>
  <si>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</si>
  <si>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</si>
  <si>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</si>
  <si>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</si>
  <si>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</si>
  <si>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</si>
  <si>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</si>
  <si>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</si>
  <si>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</si>
  <si>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</si>
  <si>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</si>
  <si>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</si>
  <si>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</si>
  <si>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</si>
  <si>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</si>
  <si>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</si>
  <si>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</si>
  <si>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</si>
  <si>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</si>
  <si>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</si>
  <si>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</si>
  <si>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</si>
  <si>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</si>
  <si>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</si>
  <si>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</si>
  <si>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</si>
  <si>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</si>
  <si>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</si>
  <si>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</si>
  <si>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</si>
  <si>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</si>
  <si>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</si>
  <si>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</si>
  <si>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</si>
  <si>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</si>
  <si>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</si>
  <si>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</si>
  <si>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</si>
  <si>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</si>
  <si>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</si>
  <si>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</si>
  <si>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</si>
  <si>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</si>
  <si>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</si>
  <si>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</si>
  <si>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</si>
  <si>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</si>
  <si>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</si>
  <si>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</si>
  <si>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</si>
  <si>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</si>
  <si>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</si>
  <si>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</si>
  <si>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</si>
  <si>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</si>
  <si>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</si>
  <si>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</si>
  <si>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</si>
  <si>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</si>
  <si>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</si>
  <si>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</si>
  <si>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</si>
  <si>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</si>
  <si>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</si>
  <si>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</si>
  <si>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</si>
  <si>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</si>
  <si>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</si>
  <si>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</si>
  <si>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</si>
  <si>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</si>
  <si>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</si>
  <si>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</si>
  <si>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</si>
  <si>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</si>
  <si>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</si>
  <si>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</si>
  <si>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</si>
  <si>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</si>
  <si>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</si>
  <si>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</si>
  <si>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</si>
  <si>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</si>
  <si>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</si>
  <si>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</si>
  <si>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</si>
  <si>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</si>
  <si>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</si>
  <si>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</si>
  <si>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</si>
  <si>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</si>
  <si>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</si>
  <si>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</si>
  <si>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</si>
  <si>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</si>
  <si>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</si>
  <si>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</si>
  <si>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</si>
  <si>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</si>
  <si>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</si>
  <si>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</si>
  <si>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</si>
  <si>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</si>
  <si>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</si>
  <si>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</si>
  <si>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</si>
  <si>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</si>
  <si>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</si>
  <si>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</si>
  <si>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</si>
  <si>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</si>
  <si>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</si>
  <si>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</si>
  <si>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</si>
  <si>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</si>
  <si>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</si>
  <si>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</si>
  <si>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</si>
  <si>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</si>
  <si>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</si>
  <si>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</si>
  <si>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</si>
  <si>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</si>
  <si>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</si>
  <si>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</si>
  <si>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</si>
  <si>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</si>
  <si>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</si>
  <si>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</si>
  <si>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</si>
  <si>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</si>
  <si>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</si>
  <si>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</si>
  <si>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</si>
  <si>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</si>
  <si>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</si>
  <si>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</si>
  <si>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</si>
  <si>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</si>
  <si>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</si>
  <si>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</si>
  <si>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</si>
  <si>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</si>
  <si>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</si>
  <si>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</si>
  <si>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</si>
  <si>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</si>
  <si>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</si>
  <si>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</si>
  <si>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</si>
  <si>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</si>
  <si>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</si>
  <si>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</si>
  <si>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</si>
  <si>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</si>
  <si>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</si>
  <si>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</si>
  <si>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</si>
  <si>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</si>
  <si>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</si>
  <si>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</si>
  <si>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</si>
  <si>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</si>
  <si>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</si>
  <si>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</si>
  <si>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</si>
  <si>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</si>
  <si>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</si>
  <si>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</si>
  <si>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</si>
  <si>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</si>
  <si>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</si>
  <si>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</si>
  <si>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</si>
  <si>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</si>
  <si>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</si>
  <si>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</si>
  <si>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</si>
  <si>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</si>
  <si>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</si>
  <si>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</si>
  <si>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</si>
  <si>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</si>
  <si>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</si>
  <si>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</si>
  <si>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</si>
  <si>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</si>
  <si>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</si>
  <si>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</si>
  <si>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</si>
  <si>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</si>
  <si>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</si>
  <si>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</si>
  <si>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</si>
  <si>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</si>
  <si>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</si>
  <si>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</si>
  <si>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</si>
  <si>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</si>
  <si>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</si>
  <si>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</si>
  <si>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</si>
  <si>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</si>
  <si>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</si>
  <si>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</si>
  <si>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</si>
  <si>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</si>
  <si>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</si>
  <si>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</si>
  <si>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</si>
  <si>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</si>
  <si>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</si>
  <si>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</si>
  <si>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</si>
  <si>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</si>
  <si>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</si>
  <si>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</si>
  <si>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</si>
  <si>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</si>
  <si>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</si>
  <si>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</si>
  <si>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</si>
  <si>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</si>
  <si>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</si>
  <si>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</si>
  <si>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</si>
  <si>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</si>
  <si>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</si>
  <si>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</si>
  <si>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</si>
  <si>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</si>
  <si>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</si>
  <si>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</si>
  <si>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</si>
  <si>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</si>
  <si>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</si>
  <si>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</si>
  <si>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</si>
  <si>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</si>
  <si>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</si>
  <si>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</si>
  <si>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</si>
  <si>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</si>
  <si>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</si>
  <si>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</si>
  <si>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</si>
  <si>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</si>
  <si>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</si>
  <si>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</si>
  <si>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</si>
  <si>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</si>
  <si>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</si>
  <si>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</si>
  <si>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</si>
  <si>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</si>
  <si>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</si>
  <si>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</si>
  <si>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</si>
  <si>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</si>
  <si>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</si>
  <si>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</si>
  <si>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</si>
  <si>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</si>
  <si>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</si>
  <si>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</si>
  <si>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</si>
  <si>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</si>
  <si>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</si>
  <si>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</si>
  <si>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</si>
  <si>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</si>
  <si>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</si>
  <si>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</si>
  <si>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</si>
  <si>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</si>
  <si>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</si>
  <si>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</si>
  <si>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</si>
  <si>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</si>
  <si>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</si>
  <si>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</si>
  <si>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</si>
  <si>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</si>
  <si>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</si>
  <si>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</si>
  <si>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</si>
  <si>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</si>
  <si>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</si>
  <si>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</si>
  <si>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</si>
  <si>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</si>
  <si>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</si>
  <si>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</si>
  <si>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</si>
  <si>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</si>
  <si>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</si>
  <si>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</si>
  <si>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</si>
  <si>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</si>
  <si>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</si>
  <si>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</si>
  <si>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</si>
  <si>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</si>
  <si>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</si>
  <si>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</si>
  <si>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</si>
  <si>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</si>
  <si>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</si>
  <si>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</si>
  <si>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</si>
  <si>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</si>
  <si>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</si>
  <si>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</si>
  <si>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</si>
  <si>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</si>
  <si>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</si>
  <si>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</si>
  <si>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</si>
  <si>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</si>
  <si>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</si>
  <si>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</si>
  <si>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</si>
  <si>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</si>
  <si>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</si>
  <si>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</si>
  <si>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</si>
  <si>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</si>
  <si>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</si>
  <si>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</si>
  <si>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</si>
  <si>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</si>
  <si>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</si>
  <si>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</si>
  <si>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</si>
  <si>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</si>
  <si>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</si>
  <si>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</si>
  <si>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</si>
  <si>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</si>
  <si>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</si>
  <si>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</si>
  <si>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</si>
  <si>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</si>
  <si>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</si>
  <si>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</si>
  <si>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</si>
  <si>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</si>
  <si>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</si>
  <si>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</si>
  <si>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</si>
  <si>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</si>
  <si>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</si>
  <si>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</si>
  <si>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</si>
  <si>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</si>
  <si>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</si>
  <si>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</si>
  <si>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</si>
  <si>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</si>
  <si>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</si>
  <si>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</si>
  <si>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</si>
  <si>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</si>
  <si>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</si>
  <si>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</si>
  <si>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</si>
  <si>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</si>
  <si>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</si>
  <si>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</si>
  <si>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</si>
  <si>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</si>
  <si>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</si>
  <si>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</si>
  <si>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</si>
  <si>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</si>
  <si>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</si>
  <si>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</si>
  <si>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</si>
  <si>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</si>
  <si>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</si>
  <si>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</si>
  <si>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</si>
  <si>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</si>
  <si>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</si>
  <si>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</si>
  <si>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</si>
  <si>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</si>
  <si>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</si>
  <si>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</si>
  <si>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</si>
  <si>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</si>
  <si>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</si>
  <si>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</si>
  <si>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</si>
  <si>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</si>
  <si>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</si>
  <si>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</si>
  <si>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</si>
  <si>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</si>
  <si>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</si>
  <si>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</si>
  <si>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</si>
  <si>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</si>
  <si>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</si>
  <si>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</si>
  <si>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</si>
  <si>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</si>
  <si>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</si>
  <si>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</si>
  <si>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</si>
  <si>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</si>
  <si>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</si>
  <si>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</si>
  <si>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</si>
  <si>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</si>
  <si>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</si>
  <si>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</si>
  <si>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</si>
  <si>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</si>
  <si>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</si>
  <si>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</si>
  <si>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</si>
  <si>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</si>
  <si>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</si>
  <si>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</si>
  <si>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</si>
  <si>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</si>
  <si>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</si>
  <si>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</si>
  <si>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</si>
  <si>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</si>
  <si>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</si>
  <si>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</si>
  <si>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</si>
  <si>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</si>
  <si>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</si>
  <si>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</si>
  <si>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</si>
  <si>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</si>
  <si>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</si>
  <si>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</si>
  <si>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</si>
  <si>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</si>
  <si>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</si>
  <si>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</si>
  <si>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</si>
  <si>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</si>
  <si>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</si>
  <si>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</si>
  <si>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</si>
  <si>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</si>
  <si>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</si>
  <si>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</si>
  <si>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</si>
  <si>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</si>
  <si>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</si>
  <si>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</si>
  <si>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</si>
  <si>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</si>
  <si>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</si>
  <si>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</si>
  <si>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</si>
  <si>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</si>
  <si>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</si>
  <si>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</si>
  <si>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</si>
  <si>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</si>
  <si>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</si>
  <si>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</si>
  <si>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</si>
  <si>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</si>
  <si>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</si>
  <si>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</si>
  <si>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</si>
  <si>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</si>
  <si>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</si>
  <si>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</si>
  <si>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</si>
  <si>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</si>
  <si>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</si>
  <si>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</si>
  <si>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</si>
  <si>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</si>
  <si>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</si>
  <si>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</si>
  <si>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</si>
  <si>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</si>
  <si>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</si>
  <si>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</si>
  <si>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</si>
  <si>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</si>
  <si>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</si>
  <si>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</si>
  <si>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</si>
  <si>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</si>
  <si>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</si>
  <si>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</si>
  <si>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</si>
  <si>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</si>
  <si>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</si>
  <si>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</si>
  <si>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</si>
  <si>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</si>
  <si>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</si>
  <si>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</si>
  <si>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</si>
  <si>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</si>
  <si>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</si>
  <si>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</si>
  <si>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</si>
  <si>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</si>
  <si>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</si>
  <si>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</si>
  <si>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</si>
  <si>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</si>
  <si>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</si>
  <si>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</si>
  <si>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</si>
  <si>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</si>
  <si>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</si>
  <si>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</si>
  <si>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</si>
  <si>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</si>
  <si>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</si>
  <si>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</si>
  <si>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</si>
  <si>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</si>
  <si>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</si>
  <si>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</si>
  <si>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</si>
  <si>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</si>
  <si>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</si>
  <si>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</si>
  <si>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</si>
  <si>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</si>
  <si>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</si>
  <si>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</si>
  <si>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</si>
  <si>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</si>
  <si>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</si>
  <si>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</si>
  <si>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</si>
  <si>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</si>
  <si>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</si>
  <si>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</si>
  <si>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</si>
  <si>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</si>
  <si>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</si>
  <si>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</si>
  <si>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</si>
  <si>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</si>
  <si>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</si>
  <si>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</si>
  <si>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</si>
  <si>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</si>
  <si>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</si>
  <si>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</si>
  <si>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</si>
  <si>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</si>
  <si>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</si>
  <si>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</si>
  <si>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</si>
  <si>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</si>
  <si>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</si>
  <si>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</si>
  <si>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</si>
  <si>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</si>
  <si>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</si>
  <si>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</si>
  <si>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</si>
  <si>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</si>
  <si>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</si>
  <si>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</si>
  <si>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</si>
  <si>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</si>
  <si>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</si>
  <si>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</si>
  <si>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</si>
  <si>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</si>
  <si>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</si>
  <si>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</si>
  <si>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</si>
  <si>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</si>
  <si>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</si>
  <si>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</si>
  <si>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</si>
  <si>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</si>
  <si>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</si>
  <si>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</si>
  <si>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</si>
  <si>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</si>
  <si>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</si>
  <si>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</si>
  <si>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</si>
  <si>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</si>
  <si>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</si>
  <si>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</si>
  <si>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</si>
  <si>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</si>
  <si>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</si>
  <si>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</si>
  <si>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</si>
  <si>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</si>
  <si>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</si>
  <si>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</si>
  <si>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</si>
  <si>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</si>
  <si>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</si>
  <si>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</si>
  <si>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</si>
  <si>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</si>
  <si>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</si>
  <si>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</si>
  <si>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</si>
  <si>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</si>
  <si>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</si>
  <si>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</si>
  <si>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</si>
  <si>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</si>
  <si>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</si>
  <si>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</si>
  <si>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</si>
  <si>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</si>
  <si>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</si>
  <si>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</si>
  <si>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</si>
  <si>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</si>
  <si>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</si>
  <si>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</si>
  <si>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</si>
  <si>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</si>
  <si>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</si>
  <si>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</si>
  <si>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</si>
  <si>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</si>
  <si>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</si>
  <si>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</si>
  <si>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</si>
  <si>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</si>
  <si>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</si>
  <si>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</si>
  <si>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</si>
  <si>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</si>
  <si>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</si>
  <si>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</si>
  <si>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</si>
  <si>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</si>
  <si>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</si>
  <si>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</si>
  <si>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</si>
  <si>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</si>
  <si>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</si>
  <si>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</si>
  <si>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</si>
  <si>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</si>
  <si>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</si>
  <si>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</si>
  <si>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</si>
  <si>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</si>
  <si>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</si>
  <si>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</si>
  <si>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</si>
  <si>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</si>
  <si>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</si>
  <si>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</si>
  <si>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</si>
  <si>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</si>
  <si>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</si>
  <si>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</si>
  <si>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</si>
  <si>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</si>
  <si>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</si>
  <si>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</si>
  <si>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</si>
  <si>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</si>
  <si>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</si>
  <si>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</si>
  <si>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</si>
  <si>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</si>
  <si>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</si>
  <si>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</si>
  <si>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</si>
  <si>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</si>
  <si>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</si>
  <si>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</si>
  <si>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</si>
  <si>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</si>
  <si>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</si>
  <si>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</si>
  <si>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</si>
  <si>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</si>
  <si>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</si>
  <si>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</si>
  <si>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</si>
  <si>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</si>
  <si>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</si>
  <si>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</si>
  <si>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</si>
  <si>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</si>
  <si>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</si>
  <si>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</si>
  <si>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</si>
  <si>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</si>
  <si>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</si>
  <si>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</si>
  <si>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</si>
  <si>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</si>
  <si>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</si>
  <si>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</si>
  <si>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</si>
  <si>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</si>
  <si>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</si>
  <si>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</si>
  <si>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</si>
  <si>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</si>
  <si>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</si>
  <si>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</si>
  <si>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</si>
  <si>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</si>
  <si>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</si>
  <si>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</si>
  <si>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</si>
  <si>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</si>
  <si>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</si>
  <si>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</si>
  <si>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</si>
  <si>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</si>
  <si>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</si>
  <si>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</si>
  <si>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</si>
  <si>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</si>
  <si>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</si>
  <si>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</si>
  <si>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</si>
  <si>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</si>
  <si>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</si>
  <si>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</si>
  <si>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</si>
  <si>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</si>
  <si>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</si>
  <si>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</si>
  <si>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</si>
  <si>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</si>
  <si>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</si>
  <si>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</si>
  <si>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</si>
  <si>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</si>
  <si>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</si>
  <si>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</si>
  <si>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</si>
  <si>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</si>
  <si>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</si>
  <si>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</si>
  <si>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</si>
  <si>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</si>
  <si>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</si>
  <si>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</si>
  <si>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</si>
  <si>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</si>
  <si>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</si>
  <si>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</si>
  <si>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</si>
  <si>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</si>
  <si>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</si>
  <si>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</si>
  <si>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</si>
  <si>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</si>
  <si>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</si>
  <si>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</si>
  <si>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</si>
  <si>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</si>
  <si>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</si>
  <si>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</si>
  <si>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</si>
  <si>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</si>
  <si>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</si>
  <si>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</si>
  <si>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</si>
  <si>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</si>
  <si>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</si>
  <si>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</si>
  <si>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</si>
  <si>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</si>
  <si>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</si>
  <si>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</si>
  <si>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</si>
  <si>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</si>
  <si>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</si>
  <si>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</si>
  <si>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</si>
  <si>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</si>
  <si>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</si>
  <si>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</si>
  <si>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</si>
  <si>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</si>
  <si>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</si>
  <si>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</si>
  <si>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</si>
  <si>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</si>
  <si>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</si>
  <si>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</si>
  <si>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</si>
  <si>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</si>
  <si>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</si>
  <si>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</si>
  <si>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</si>
  <si>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</si>
  <si>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</si>
  <si>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</si>
  <si>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</si>
  <si>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</si>
  <si>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</si>
  <si>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</si>
  <si>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</si>
  <si>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</si>
  <si>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</si>
  <si>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</si>
  <si>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</si>
  <si>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</si>
  <si>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</si>
  <si>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</si>
  <si>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</si>
  <si>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</si>
  <si>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</si>
  <si>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</si>
  <si>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</si>
  <si>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</si>
  <si>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</si>
  <si>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</si>
  <si>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</si>
  <si>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</si>
  <si>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</si>
  <si>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</si>
  <si>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</si>
  <si>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</si>
  <si>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</si>
  <si>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</si>
  <si>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</si>
  <si>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</si>
  <si>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</si>
  <si>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</si>
  <si>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</si>
  <si>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</si>
  <si>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</si>
  <si>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</si>
  <si>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</si>
  <si>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</si>
  <si>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</si>
  <si>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</si>
  <si>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</si>
  <si>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</si>
  <si>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</si>
  <si>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</si>
  <si>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</si>
  <si>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</si>
  <si>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</si>
  <si>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</si>
  <si>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</si>
  <si>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</si>
  <si>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</si>
  <si>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</si>
  <si>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</si>
  <si>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</si>
  <si>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</si>
  <si>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</si>
  <si>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</si>
  <si>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</si>
  <si>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</si>
  <si>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</si>
  <si>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</si>
  <si>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</si>
  <si>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</si>
  <si>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</si>
  <si>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</si>
  <si>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</si>
  <si>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</si>
  <si>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</si>
  <si>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</si>
  <si>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</si>
  <si>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</si>
  <si>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</si>
  <si>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</si>
  <si>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</si>
  <si>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</si>
  <si>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</si>
  <si>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</si>
  <si>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</si>
  <si>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</si>
  <si>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</si>
  <si>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</si>
  <si>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</si>
  <si>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</si>
  <si>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</si>
  <si>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</si>
  <si>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</si>
  <si>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</si>
  <si>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</si>
  <si>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</si>
  <si>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</si>
  <si>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</si>
  <si>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</si>
  <si>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</si>
  <si>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</si>
  <si>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</si>
  <si>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</si>
  <si>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</si>
  <si>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</si>
  <si>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</si>
  <si>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</si>
  <si>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</si>
  <si>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</si>
  <si>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</si>
  <si>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</si>
  <si>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</si>
  <si>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</si>
  <si>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</si>
  <si>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</si>
  <si>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</si>
  <si>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</si>
  <si>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</si>
  <si>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</si>
  <si>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</si>
  <si>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</si>
  <si>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</si>
  <si>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</si>
  <si>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</si>
  <si>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</si>
  <si>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</si>
  <si>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</si>
  <si>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</si>
  <si>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</si>
  <si>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</si>
  <si>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</si>
  <si>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</si>
  <si>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</si>
  <si>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</si>
  <si>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</si>
  <si>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</si>
  <si>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</si>
  <si>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</si>
  <si>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</si>
  <si>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</si>
  <si>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</si>
  <si>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</si>
  <si>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</si>
  <si>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</si>
  <si>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</si>
  <si>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</si>
  <si>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</si>
  <si>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</si>
  <si>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</si>
  <si>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</si>
  <si>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</si>
  <si>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</si>
  <si>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</si>
  <si>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</si>
  <si>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</si>
  <si>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</si>
  <si>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</si>
  <si>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</si>
  <si>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</si>
  <si>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</si>
  <si>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</si>
  <si>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</si>
  <si>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</si>
  <si>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</si>
  <si>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</si>
  <si>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</si>
  <si>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</si>
  <si>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</si>
  <si>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</si>
  <si>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</si>
  <si>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</si>
  <si>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</si>
  <si>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</si>
  <si>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</si>
  <si>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</si>
  <si>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</si>
  <si>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</si>
  <si>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</si>
  <si>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</si>
  <si>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</si>
  <si>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</si>
  <si>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</si>
  <si>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</si>
  <si>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</si>
  <si>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</si>
  <si>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</si>
  <si>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</si>
  <si>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</si>
  <si>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</si>
  <si>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</si>
  <si>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</si>
  <si>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</si>
  <si>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</si>
  <si>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</si>
  <si>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</si>
  <si>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</si>
  <si>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</si>
  <si>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</si>
  <si>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</si>
  <si>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</si>
  <si>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</si>
  <si>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</si>
  <si>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</si>
  <si>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</si>
  <si>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</si>
  <si>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</si>
  <si>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</si>
  <si>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</si>
  <si>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</si>
  <si>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</si>
  <si>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</si>
  <si>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</si>
  <si>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</si>
  <si>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</si>
  <si>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</si>
  <si>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</si>
  <si>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</si>
  <si>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</si>
  <si>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</si>
  <si>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</si>
  <si>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</si>
  <si>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</si>
  <si>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</si>
  <si>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</si>
  <si>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</si>
  <si>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</si>
  <si>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</si>
  <si>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</si>
  <si>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</si>
  <si>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</si>
  <si>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</si>
  <si>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</si>
  <si>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</si>
  <si>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</si>
  <si>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</si>
  <si>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</si>
  <si>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</si>
  <si>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</si>
  <si>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</si>
  <si>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</si>
  <si>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</si>
  <si>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</si>
  <si>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</si>
  <si>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</si>
  <si>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</si>
  <si>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</si>
  <si>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</si>
  <si>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</si>
  <si>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</si>
  <si>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</si>
  <si>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</si>
  <si>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</si>
  <si>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</si>
  <si>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</si>
  <si>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</si>
  <si>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</si>
  <si>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</si>
  <si>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</si>
  <si>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</si>
  <si>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</si>
  <si>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</si>
  <si>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</si>
  <si>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</si>
  <si>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</si>
  <si>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</si>
  <si>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</si>
  <si>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</si>
  <si>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</si>
  <si>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</si>
  <si>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</si>
  <si>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</si>
  <si>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</si>
  <si>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</si>
  <si>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</si>
  <si>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</si>
  <si>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</si>
  <si>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</si>
  <si>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</si>
  <si>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</si>
  <si>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</si>
  <si>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</si>
  <si>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</si>
  <si>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</si>
  <si>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</si>
  <si>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</si>
  <si>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</si>
  <si>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</si>
  <si>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</si>
  <si>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</si>
  <si>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</si>
  <si>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</si>
  <si>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</si>
  <si>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</si>
  <si>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</si>
  <si>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</si>
  <si>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</si>
  <si>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</si>
  <si>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</si>
  <si>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</si>
  <si>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</si>
  <si>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</si>
  <si>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</si>
  <si>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</si>
  <si>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</si>
  <si>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</si>
  <si>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</si>
  <si>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</si>
  <si>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</si>
  <si>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</si>
  <si>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</si>
  <si>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</si>
  <si>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</si>
  <si>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</si>
  <si>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</si>
  <si>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</si>
  <si>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</si>
  <si>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</si>
  <si>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</si>
  <si>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</si>
  <si>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</si>
  <si>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</si>
  <si>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</si>
  <si>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</si>
  <si>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</si>
  <si>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</si>
  <si>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</si>
  <si>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</si>
  <si>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</si>
  <si>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</si>
  <si>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</si>
  <si>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</si>
  <si>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</si>
  <si>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</si>
  <si>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</si>
  <si>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</si>
  <si>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</si>
  <si>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</si>
  <si>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</si>
  <si>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</si>
  <si>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</si>
  <si>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</si>
  <si>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</si>
  <si>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</si>
  <si>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</si>
  <si>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</si>
  <si>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</si>
  <si>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</si>
  <si>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</si>
  <si>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</si>
  <si>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</si>
  <si>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</si>
  <si>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</si>
  <si>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</si>
  <si>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</si>
  <si>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</si>
  <si>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</si>
  <si>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</si>
  <si>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</si>
  <si>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</si>
  <si>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</si>
  <si>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</si>
  <si>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</si>
  <si>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</si>
  <si>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</si>
  <si>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</si>
  <si>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</si>
  <si>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</si>
  <si>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</si>
  <si>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</si>
  <si>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</si>
  <si>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</si>
  <si>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</si>
  <si>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</si>
  <si>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</si>
  <si>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</si>
  <si>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</si>
  <si>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</si>
  <si>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</si>
  <si>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</si>
  <si>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</si>
  <si>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</si>
  <si>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</si>
  <si>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</si>
  <si>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</si>
  <si>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</si>
  <si>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</si>
  <si>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</si>
  <si>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</si>
  <si>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</si>
  <si>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</si>
  <si>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</si>
  <si>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</si>
  <si>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</si>
  <si>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</si>
  <si>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</si>
  <si>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</si>
  <si>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</si>
  <si>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</si>
  <si>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</si>
  <si>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</si>
  <si>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</si>
  <si>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</si>
  <si>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</si>
  <si>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</si>
  <si>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</si>
  <si>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</si>
  <si>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</si>
  <si>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</si>
  <si>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</si>
  <si>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</si>
  <si>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</si>
  <si>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</si>
  <si>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</si>
  <si>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</si>
  <si>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</si>
  <si>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</si>
  <si>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</si>
  <si>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</si>
  <si>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</si>
  <si>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</si>
  <si>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</si>
  <si>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</si>
  <si>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</si>
  <si>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</si>
  <si>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</si>
  <si>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</si>
  <si>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</si>
  <si>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</si>
  <si>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</si>
  <si>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</si>
  <si>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</si>
  <si>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</si>
  <si>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</si>
  <si>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</si>
  <si>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</si>
  <si>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</si>
  <si>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</si>
  <si>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</si>
  <si>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</si>
  <si>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</si>
  <si>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</si>
  <si>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</si>
  <si>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</si>
  <si>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</si>
  <si>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</si>
  <si>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</si>
  <si>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</si>
  <si>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</si>
  <si>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</si>
  <si>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</si>
  <si>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</si>
  <si>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</si>
  <si>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</si>
  <si>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</si>
  <si>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</si>
  <si>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</si>
  <si>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</si>
  <si>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</si>
  <si>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</si>
  <si>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</si>
  <si>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</si>
  <si>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</si>
  <si>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</si>
  <si>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</si>
  <si>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</si>
  <si>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</si>
  <si>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</si>
  <si>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</si>
  <si>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</si>
  <si>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</si>
  <si>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</si>
  <si>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</si>
  <si>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</si>
  <si>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</si>
  <si>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</si>
  <si>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</si>
  <si>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</si>
  <si>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</si>
  <si>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</si>
  <si>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</si>
  <si>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</si>
  <si>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</si>
  <si>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</si>
  <si>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</si>
  <si>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</si>
  <si>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</si>
  <si>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</si>
  <si>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</si>
  <si>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</si>
  <si>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</si>
  <si>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</si>
  <si>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</si>
  <si>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</si>
  <si>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</si>
  <si>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</si>
  <si>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</si>
  <si>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</si>
  <si>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</si>
  <si>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</si>
  <si>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</si>
  <si>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</si>
  <si>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</si>
  <si>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</si>
  <si>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</si>
  <si>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</si>
  <si>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</si>
  <si>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</si>
  <si>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</si>
  <si>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</si>
  <si>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</si>
  <si>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</si>
  <si>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</si>
  <si>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</si>
  <si>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</si>
  <si>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</si>
  <si>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</si>
  <si>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</si>
  <si>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</si>
  <si>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</si>
  <si>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</si>
  <si>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</si>
  <si>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</si>
  <si>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</si>
  <si>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</si>
  <si>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</si>
  <si>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</si>
  <si>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</si>
  <si>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</si>
  <si>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</si>
  <si>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</si>
  <si>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</si>
  <si>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</si>
  <si>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</si>
  <si>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</si>
  <si>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</si>
  <si>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</si>
  <si>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</si>
  <si>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</si>
  <si>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</si>
  <si>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</si>
  <si>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</si>
  <si>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</si>
  <si>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</si>
  <si>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</si>
  <si>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</si>
  <si>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</si>
  <si>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</si>
  <si>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</si>
  <si>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</si>
  <si>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</si>
  <si>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</si>
  <si>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</si>
  <si>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</si>
  <si>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</si>
  <si>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</si>
  <si>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</si>
  <si>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</si>
  <si>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</si>
  <si>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</si>
  <si>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</si>
  <si>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</si>
  <si>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</si>
  <si>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</si>
  <si>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</si>
  <si>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</si>
  <si>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</si>
  <si>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</si>
  <si>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</si>
  <si>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</si>
  <si>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</si>
  <si>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</si>
  <si>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</si>
  <si>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</si>
  <si>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</si>
  <si>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</si>
  <si>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</si>
  <si>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</si>
  <si>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</si>
  <si>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</si>
  <si>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</si>
  <si>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</si>
  <si>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</si>
  <si>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</si>
  <si>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</si>
  <si>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</si>
  <si>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</si>
  <si>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</si>
  <si>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</si>
  <si>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</si>
  <si>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</si>
  <si>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</si>
  <si>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</si>
  <si>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</si>
  <si>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</si>
  <si>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</si>
  <si>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</si>
  <si>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</si>
  <si>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</si>
  <si>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</si>
  <si>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</si>
  <si>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</si>
  <si>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</si>
  <si>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</si>
  <si>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</si>
  <si>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</si>
  <si>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</si>
  <si>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</si>
  <si>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</si>
  <si>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</si>
  <si>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</si>
  <si>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</si>
  <si>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</si>
  <si>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</si>
  <si>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</si>
  <si>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</si>
  <si>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</si>
  <si>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</si>
  <si>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</si>
  <si>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</si>
  <si>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</si>
  <si>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</si>
  <si>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</si>
  <si>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</si>
  <si>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</si>
  <si>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</si>
  <si>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</si>
  <si>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</si>
  <si>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</si>
  <si>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</si>
  <si>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</si>
  <si>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</si>
  <si>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</si>
  <si>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</si>
  <si>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</si>
  <si>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</si>
  <si>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</si>
  <si>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</si>
  <si>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</si>
  <si>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</si>
  <si>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</si>
  <si>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</si>
  <si>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</si>
  <si>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</si>
  <si>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</si>
  <si>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</si>
  <si>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</si>
  <si>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</si>
  <si>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</si>
  <si>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</si>
  <si>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</si>
  <si>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</si>
  <si>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</si>
  <si>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</si>
  <si>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</si>
  <si>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</si>
  <si>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</si>
  <si>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</si>
  <si>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</si>
  <si>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</si>
  <si>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</si>
  <si>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</si>
  <si>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</si>
  <si>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</si>
  <si>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</si>
  <si>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</si>
  <si>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</si>
  <si>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</si>
  <si>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</si>
  <si>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</si>
  <si>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</si>
  <si>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</si>
  <si>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</si>
  <si>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</si>
  <si>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</si>
  <si>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</si>
  <si>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</si>
  <si>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</si>
  <si>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</si>
  <si>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</si>
  <si>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</si>
  <si>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</si>
  <si>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</si>
  <si>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</si>
  <si>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</si>
  <si>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</si>
  <si>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</si>
  <si>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</si>
  <si>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</si>
  <si>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</si>
  <si>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</si>
  <si>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</si>
  <si>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</si>
  <si>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</si>
  <si>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</si>
  <si>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</si>
  <si>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</si>
  <si>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</si>
  <si>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</si>
  <si>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</si>
  <si>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</si>
  <si>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</si>
  <si>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</si>
  <si>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</si>
  <si>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</si>
  <si>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</si>
  <si>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</si>
  <si>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</si>
  <si>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</si>
  <si>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</si>
  <si>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</si>
  <si>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</si>
  <si>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</si>
  <si>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</si>
  <si>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</si>
  <si>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</si>
  <si>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</si>
  <si>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</si>
  <si>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</si>
  <si>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</si>
  <si>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</si>
  <si>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</si>
  <si>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</si>
  <si>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</si>
  <si>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</si>
  <si>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</si>
  <si>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</si>
  <si>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</si>
  <si>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</si>
  <si>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</si>
  <si>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</si>
  <si>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</si>
  <si>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</si>
  <si>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</si>
  <si>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</si>
  <si>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</si>
  <si>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</si>
  <si>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</si>
  <si>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</si>
  <si>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</si>
  <si>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</si>
  <si>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</si>
  <si>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</si>
  <si>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</si>
  <si>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</si>
  <si>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</si>
  <si>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</si>
  <si>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</si>
  <si>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</si>
  <si>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</si>
  <si>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</si>
  <si>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</si>
  <si>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</si>
  <si>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</si>
  <si>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</si>
  <si>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</si>
  <si>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</si>
  <si>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</si>
  <si>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</si>
  <si>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</si>
  <si>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</si>
  <si>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</si>
  <si>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</si>
  <si>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</si>
  <si>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</si>
  <si>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</si>
  <si>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</si>
  <si>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</si>
  <si>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</si>
  <si>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</si>
  <si>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</si>
  <si>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</si>
  <si>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</si>
  <si>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</si>
  <si>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</si>
  <si>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</si>
  <si>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</si>
  <si>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</si>
  <si>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</si>
  <si>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</si>
  <si>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</si>
  <si>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</si>
  <si>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</si>
  <si>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</si>
  <si>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</si>
  <si>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</si>
  <si>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</si>
  <si>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</si>
  <si>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</si>
  <si>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</si>
  <si>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</si>
  <si>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</si>
  <si>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</si>
  <si>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</si>
  <si>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</si>
  <si>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</si>
  <si>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</si>
  <si>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</si>
  <si>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</si>
  <si>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</si>
  <si>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</si>
  <si>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</si>
  <si>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</si>
  <si>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</si>
  <si>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</si>
  <si>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</si>
  <si>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</si>
  <si>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</si>
  <si>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</si>
  <si>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</si>
  <si>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</si>
  <si>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</si>
  <si>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</si>
  <si>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</si>
  <si>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</si>
  <si>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</si>
  <si>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</si>
  <si>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</si>
  <si>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</si>
  <si>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</si>
  <si>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</si>
  <si>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</si>
  <si>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</si>
  <si>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</si>
  <si>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</si>
  <si>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</si>
  <si>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</si>
  <si>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</si>
  <si>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</si>
  <si>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</si>
  <si>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</si>
  <si>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</si>
  <si>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</si>
  <si>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</si>
  <si>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</si>
  <si>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</si>
  <si>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</si>
  <si>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</si>
  <si>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</si>
  <si>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</si>
  <si>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</si>
  <si>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</si>
  <si>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</si>
  <si>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</si>
  <si>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</si>
  <si>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</si>
  <si>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</si>
  <si>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</si>
  <si>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</si>
  <si>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</si>
  <si>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</si>
  <si>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</si>
  <si>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</si>
  <si>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</si>
  <si>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</si>
  <si>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</si>
  <si>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</si>
  <si>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</si>
  <si>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</si>
  <si>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</si>
  <si>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</si>
  <si>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</si>
  <si>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</si>
  <si>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</si>
  <si>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</si>
  <si>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</si>
  <si>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</si>
  <si>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</si>
  <si>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</si>
  <si>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</si>
  <si>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</si>
  <si>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</si>
  <si>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</si>
  <si>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</si>
  <si>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</si>
  <si>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</si>
  <si>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</si>
  <si>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</si>
  <si>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</si>
  <si>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</si>
  <si>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</si>
  <si>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</si>
  <si>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</si>
  <si>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</si>
  <si>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</si>
  <si>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</si>
  <si>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</si>
  <si>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</si>
  <si>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</si>
  <si>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</si>
  <si>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</si>
  <si>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</si>
  <si>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</si>
  <si>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</si>
  <si>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</si>
  <si>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</si>
  <si>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</si>
  <si>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</si>
  <si>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</si>
  <si>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</si>
  <si>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</si>
  <si>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</si>
  <si>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</si>
  <si>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</si>
  <si>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</si>
  <si>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</si>
  <si>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</si>
  <si>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</si>
  <si>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</si>
  <si>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</si>
  <si>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</si>
  <si>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</si>
  <si>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</si>
  <si>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</si>
  <si>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</si>
  <si>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</si>
  <si>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</si>
  <si>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</si>
  <si>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</si>
  <si>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</si>
  <si>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</si>
  <si>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</si>
  <si>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</si>
  <si>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</si>
  <si>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</si>
  <si>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</si>
  <si>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</si>
  <si>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</si>
  <si>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</si>
  <si>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</si>
  <si>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</si>
  <si>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</si>
  <si>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</si>
  <si>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</si>
  <si>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</si>
  <si>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</si>
  <si>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</si>
  <si>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</si>
  <si>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</si>
  <si>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</si>
  <si>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</si>
  <si>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</si>
  <si>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</si>
  <si>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</si>
  <si>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</si>
  <si>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</si>
  <si>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</si>
  <si>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</si>
  <si>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</si>
  <si>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</si>
  <si>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</si>
  <si>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</si>
  <si>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</si>
  <si>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</si>
  <si>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</si>
  <si>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</si>
  <si>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</si>
  <si>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</si>
  <si>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</si>
  <si>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</si>
  <si>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</si>
  <si>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</si>
  <si>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</si>
  <si>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</si>
  <si>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</si>
  <si>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</si>
  <si>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</si>
  <si>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</si>
  <si>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</si>
  <si>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</si>
  <si>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</si>
  <si>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</si>
  <si>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</si>
  <si>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</si>
  <si>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</si>
  <si>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</si>
  <si>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</si>
  <si>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</si>
  <si>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</si>
  <si>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</si>
  <si>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</si>
  <si>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</si>
  <si>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</si>
  <si>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</si>
  <si>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</si>
  <si>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</si>
  <si>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</si>
  <si>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</si>
  <si>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</si>
  <si>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</si>
  <si>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</si>
  <si>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</si>
  <si>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</si>
  <si>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</si>
  <si>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</si>
  <si>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</si>
  <si>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</si>
  <si>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</si>
  <si>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</si>
  <si>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</si>
  <si>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</si>
  <si>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</si>
  <si>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</si>
  <si>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</si>
  <si>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</si>
  <si>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</si>
  <si>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</si>
  <si>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</si>
  <si>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</si>
  <si>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</si>
  <si>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</si>
  <si>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</si>
  <si>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</si>
  <si>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</si>
  <si>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</si>
  <si>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</si>
  <si>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</si>
  <si>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</si>
  <si>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</si>
  <si>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</si>
  <si>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</si>
  <si>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</si>
  <si>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</si>
  <si>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</si>
  <si>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</si>
  <si>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</si>
  <si>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</si>
  <si>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</si>
  <si>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</si>
  <si>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</si>
  <si>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</si>
  <si>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</si>
  <si>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</si>
  <si>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</si>
  <si>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</si>
  <si>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</si>
  <si>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</si>
  <si>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</si>
  <si>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</si>
  <si>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</si>
  <si>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</si>
  <si>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</si>
  <si>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</si>
  <si>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</si>
  <si>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</si>
  <si>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</si>
  <si>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</si>
  <si>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</si>
  <si>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</si>
  <si>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</si>
  <si>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</si>
  <si>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</si>
  <si>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</si>
  <si>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</si>
  <si>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</si>
  <si>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</si>
  <si>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</si>
  <si>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</si>
  <si>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</si>
  <si>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</si>
  <si>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</si>
  <si>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</si>
  <si>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</si>
  <si>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</si>
  <si>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</si>
  <si>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</si>
  <si>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</si>
  <si>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</si>
  <si>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</si>
  <si>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</si>
  <si>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</si>
  <si>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</si>
  <si>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</si>
  <si>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</si>
  <si>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</si>
  <si>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</si>
  <si>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</si>
  <si>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</si>
  <si>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</si>
  <si>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</si>
  <si>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</si>
  <si>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</si>
  <si>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</si>
  <si>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</si>
  <si>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</si>
  <si>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</si>
  <si>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</si>
  <si>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</si>
  <si>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</si>
  <si>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</si>
  <si>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</si>
  <si>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</si>
  <si>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</si>
  <si>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</si>
  <si>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</si>
  <si>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</si>
  <si>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</si>
  <si>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</si>
  <si>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</si>
  <si>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</si>
  <si>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</si>
  <si>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</si>
  <si>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</si>
  <si>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</si>
  <si>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</si>
  <si>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</si>
  <si>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</si>
  <si>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</si>
  <si>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</si>
  <si>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</si>
  <si>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</si>
  <si>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</si>
  <si>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</si>
  <si>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</si>
  <si>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</si>
  <si>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</si>
  <si>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</si>
  <si>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</si>
  <si>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</si>
  <si>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</si>
  <si>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</si>
  <si>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</si>
  <si>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</si>
  <si>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</si>
  <si>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</si>
  <si>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</si>
  <si>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</si>
  <si>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</si>
  <si>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</si>
  <si>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</si>
  <si>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</si>
  <si>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</si>
  <si>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</si>
  <si>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</si>
  <si>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</si>
  <si>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</si>
  <si>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</si>
  <si>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</si>
  <si>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</si>
  <si>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</si>
  <si>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</si>
  <si>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</si>
  <si>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</si>
  <si>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</si>
  <si>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</si>
  <si>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</si>
  <si>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</si>
  <si>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</si>
  <si>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</si>
  <si>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</si>
  <si>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</si>
  <si>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</si>
  <si>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</si>
  <si>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</si>
  <si>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</si>
  <si>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</si>
  <si>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</si>
  <si>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</si>
  <si>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</si>
  <si>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</si>
  <si>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</si>
  <si>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</si>
  <si>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</si>
  <si>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</si>
  <si>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</si>
  <si>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</si>
  <si>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</si>
  <si>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</si>
  <si>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</si>
  <si>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</si>
  <si>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</si>
  <si>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</si>
  <si>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</si>
  <si>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</si>
  <si>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</si>
  <si>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</si>
  <si>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</si>
  <si>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</si>
  <si>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</si>
  <si>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</si>
  <si>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</si>
  <si>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</si>
  <si>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</si>
  <si>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</si>
  <si>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</si>
  <si>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</si>
  <si>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</si>
  <si>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</si>
  <si>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</si>
  <si>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</si>
  <si>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</si>
  <si>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</si>
  <si>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</si>
  <si>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</si>
  <si>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</si>
  <si>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</si>
  <si>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</si>
  <si>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</si>
  <si>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</si>
  <si>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</si>
  <si>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</si>
  <si>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</si>
  <si>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</si>
  <si>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</si>
  <si>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</si>
  <si>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</si>
  <si>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</si>
  <si>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</si>
  <si>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</si>
  <si>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</si>
  <si>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</si>
  <si>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</si>
  <si>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</si>
  <si>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</si>
  <si>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</si>
  <si>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</si>
  <si>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</si>
  <si>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</si>
  <si>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</si>
  <si>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</si>
  <si>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</si>
  <si>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</si>
  <si>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</si>
  <si>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</si>
  <si>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</si>
  <si>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</si>
  <si>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</si>
  <si>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</si>
  <si>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</si>
  <si>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</si>
  <si>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</si>
  <si>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</si>
  <si>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</si>
  <si>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</si>
  <si>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</si>
  <si>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</si>
  <si>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</si>
  <si>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</si>
  <si>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</si>
  <si>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</si>
  <si>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</si>
  <si>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</si>
  <si>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</si>
  <si>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</si>
  <si>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</si>
  <si>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</si>
  <si>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</si>
  <si>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</si>
  <si>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</si>
  <si>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</si>
  <si>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</si>
  <si>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</si>
  <si>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</si>
  <si>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</si>
  <si>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</si>
  <si>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</si>
  <si>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</si>
  <si>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</si>
  <si>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</si>
  <si>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</si>
  <si>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</si>
  <si>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</si>
  <si>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</si>
  <si>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</si>
  <si>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</si>
  <si>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</si>
  <si>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</si>
  <si>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</si>
  <si>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</si>
  <si>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</si>
  <si>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</si>
  <si>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</si>
  <si>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</si>
  <si>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</si>
  <si>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</si>
  <si>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</si>
  <si>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</si>
  <si>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</si>
  <si>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</si>
  <si>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</si>
  <si>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</si>
  <si>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</si>
  <si>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</si>
  <si>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</si>
  <si>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</si>
  <si>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</si>
  <si>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</si>
  <si>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</si>
  <si>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</si>
  <si>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</si>
  <si>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</si>
  <si>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</si>
  <si>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</si>
  <si>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</si>
  <si>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</si>
  <si>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</si>
  <si>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</si>
  <si>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</si>
  <si>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</si>
  <si>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</si>
  <si>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</si>
  <si>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</si>
  <si>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</si>
  <si>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</si>
  <si>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</si>
  <si>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</si>
  <si>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</si>
  <si>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</si>
  <si>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</si>
  <si>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</si>
  <si>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</si>
  <si>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</si>
  <si>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</si>
  <si>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</si>
  <si>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</si>
  <si>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</si>
  <si>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</si>
  <si>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</si>
  <si>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</si>
  <si>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</si>
  <si>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</si>
  <si>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</si>
  <si>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</si>
  <si>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</si>
  <si>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</si>
  <si>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</si>
  <si>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</si>
  <si>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</si>
  <si>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</si>
  <si>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</si>
  <si>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</si>
  <si>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</si>
  <si>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</si>
  <si>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</si>
  <si>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</si>
  <si>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</si>
  <si>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</si>
  <si>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</si>
  <si>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</si>
  <si>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</si>
  <si>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</si>
  <si>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</si>
  <si>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</si>
  <si>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</si>
  <si>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</si>
  <si>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</si>
  <si>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</si>
  <si>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</si>
  <si>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</si>
  <si>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</si>
  <si>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</si>
  <si>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</si>
  <si>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</si>
  <si>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</si>
  <si>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</si>
  <si>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</si>
  <si>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</si>
  <si>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</si>
  <si>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</si>
  <si>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</si>
  <si>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</si>
  <si>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</si>
  <si>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</si>
  <si>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</si>
  <si>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</si>
  <si>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</si>
  <si>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</si>
  <si>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</si>
  <si>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</si>
  <si>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</si>
  <si>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</si>
  <si>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</si>
  <si>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</si>
  <si>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</si>
  <si>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</si>
  <si>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</si>
  <si>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</si>
  <si>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</si>
  <si>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</si>
  <si>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</si>
  <si>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</si>
  <si>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</si>
  <si>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</si>
  <si>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</si>
  <si>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</si>
  <si>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</si>
  <si>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</si>
  <si>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</si>
  <si>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</si>
  <si>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</si>
  <si>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</si>
  <si>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</si>
  <si>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</si>
  <si>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</si>
  <si>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</si>
  <si>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</si>
  <si>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</si>
  <si>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</si>
  <si>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</si>
  <si>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</si>
  <si>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</si>
  <si>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</si>
  <si>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</si>
  <si>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</si>
  <si>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</si>
  <si>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</si>
  <si>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</si>
  <si>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</si>
  <si>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</si>
  <si>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</si>
  <si>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</si>
  <si>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</si>
  <si>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</si>
  <si>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</si>
  <si>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</si>
  <si>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</si>
  <si>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</si>
  <si>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</si>
  <si>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</si>
  <si>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</si>
  <si>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</si>
  <si>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</si>
  <si>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</si>
  <si>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</si>
  <si>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</si>
  <si>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</si>
  <si>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</si>
  <si>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</si>
  <si>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</si>
  <si>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</si>
  <si>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</si>
  <si>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</si>
  <si>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</si>
  <si>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</si>
  <si>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</si>
  <si>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</si>
  <si>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</si>
  <si>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</si>
  <si>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</si>
  <si>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</si>
  <si>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</si>
  <si>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</si>
  <si>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</si>
  <si>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</si>
  <si>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</si>
  <si>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</si>
  <si>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</si>
  <si>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</si>
  <si>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</si>
  <si>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</si>
  <si>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</si>
  <si>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</si>
  <si>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</si>
  <si>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</si>
  <si>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</si>
  <si>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</si>
  <si>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</si>
  <si>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</si>
  <si>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</si>
  <si>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</si>
  <si>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</si>
  <si>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</si>
  <si>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</si>
  <si>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</si>
  <si>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</si>
  <si>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</si>
  <si>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</si>
  <si>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</si>
  <si>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</si>
  <si>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</si>
  <si>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</si>
  <si>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</si>
  <si>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</si>
  <si>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</si>
  <si>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</si>
  <si>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</si>
  <si>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</si>
  <si>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</si>
  <si>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</si>
  <si>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</si>
  <si>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</si>
  <si>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</si>
  <si>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</si>
  <si>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</si>
  <si>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</si>
  <si>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</si>
  <si>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</si>
  <si>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</si>
  <si>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</si>
  <si>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</si>
  <si>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</si>
  <si>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</si>
  <si>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</si>
  <si>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</si>
  <si>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</si>
  <si>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</si>
  <si>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</si>
  <si>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</si>
  <si>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</si>
  <si>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</si>
  <si>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</si>
  <si>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</si>
  <si>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</si>
  <si>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</si>
  <si>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</si>
  <si>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</si>
  <si>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</si>
  <si>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</si>
  <si>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</si>
  <si>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</si>
  <si>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</si>
  <si>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</si>
  <si>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</si>
  <si>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</si>
  <si>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</si>
  <si>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</si>
  <si>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</si>
  <si>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</si>
  <si>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</si>
  <si>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</si>
  <si>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</si>
  <si>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</si>
  <si>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</si>
  <si>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</si>
  <si>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</si>
  <si>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</si>
  <si>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</si>
  <si>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</si>
  <si>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</si>
  <si>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</si>
  <si>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</si>
  <si>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</si>
  <si>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</si>
  <si>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</si>
  <si>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</si>
  <si>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</si>
  <si>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</si>
  <si>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</si>
  <si>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</si>
  <si>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</si>
  <si>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</si>
  <si>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</si>
  <si>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</si>
  <si>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</si>
  <si>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</si>
  <si>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</si>
  <si>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</si>
  <si>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</si>
  <si>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</si>
  <si>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</si>
  <si>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</si>
  <si>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</si>
  <si>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</si>
  <si>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</si>
  <si>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</si>
  <si>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</si>
  <si>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</si>
  <si>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</si>
  <si>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</si>
  <si>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</si>
  <si>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</si>
  <si>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</si>
  <si>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</si>
  <si>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</si>
  <si>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</si>
  <si>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</si>
  <si>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</si>
  <si>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</si>
  <si>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</si>
  <si>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</si>
  <si>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</si>
  <si>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</si>
  <si>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</si>
  <si>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</si>
  <si>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</si>
  <si>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</si>
  <si>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</si>
  <si>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</si>
  <si>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</si>
  <si>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</si>
  <si>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</si>
  <si>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</si>
  <si>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</si>
  <si>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</si>
  <si>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</si>
  <si>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</si>
  <si>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</si>
  <si>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</si>
  <si>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</si>
  <si>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</si>
  <si>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</si>
  <si>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</si>
  <si>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</si>
  <si>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</si>
  <si>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</si>
  <si>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</si>
  <si>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</si>
  <si>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</si>
  <si>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</si>
  <si>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</si>
  <si>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</si>
  <si>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</si>
  <si>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</si>
  <si>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</si>
  <si>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</si>
  <si>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</si>
  <si>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</si>
  <si>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</si>
  <si>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</si>
  <si>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</si>
  <si>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</si>
  <si>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</si>
  <si>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</si>
  <si>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</si>
  <si>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</si>
  <si>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</si>
  <si>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</si>
  <si>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</si>
  <si>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</si>
  <si>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</si>
  <si>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</si>
  <si>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</si>
  <si>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</si>
  <si>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</si>
  <si>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</si>
  <si>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</si>
  <si>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</si>
  <si>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</si>
  <si>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</si>
  <si>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</si>
  <si>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</si>
  <si>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</si>
  <si>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</si>
  <si>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</si>
  <si>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</si>
  <si>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</si>
  <si>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</si>
  <si>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</si>
  <si>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</si>
  <si>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</si>
  <si>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</si>
  <si>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</si>
  <si>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</si>
  <si>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</si>
  <si>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</si>
  <si>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</si>
  <si>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</si>
  <si>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</si>
  <si>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</si>
  <si>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</si>
  <si>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</si>
  <si>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</si>
  <si>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</si>
  <si>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</si>
  <si>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</si>
  <si>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</si>
  <si>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</si>
  <si>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</si>
  <si>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</si>
  <si>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</si>
  <si>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</si>
  <si>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</si>
  <si>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</si>
  <si>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</si>
  <si>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</si>
  <si>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</si>
  <si>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</si>
  <si>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</si>
  <si>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</si>
  <si>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</si>
  <si>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</si>
  <si>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</si>
  <si>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</si>
  <si>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</si>
  <si>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</si>
  <si>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</si>
  <si>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</si>
  <si>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</si>
  <si>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</si>
  <si>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</si>
  <si>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</si>
  <si>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</si>
  <si>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</si>
  <si>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</si>
  <si>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</si>
  <si>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</si>
  <si>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</si>
  <si>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</si>
  <si>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</si>
  <si>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</si>
  <si>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</si>
  <si>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</si>
  <si>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</si>
  <si>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</si>
  <si>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</si>
  <si>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</si>
  <si>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</si>
  <si>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</si>
  <si>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</si>
  <si>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</si>
  <si>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</si>
  <si>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</si>
  <si>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</si>
  <si>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</si>
  <si>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</si>
  <si>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</si>
  <si>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</si>
  <si>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</si>
  <si>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</si>
  <si>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</si>
  <si>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</si>
  <si>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</si>
  <si>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</si>
  <si>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</si>
  <si>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</si>
  <si>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</si>
  <si>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</si>
  <si>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</si>
  <si>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</si>
  <si>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</si>
  <si>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</si>
  <si>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</si>
  <si>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</si>
  <si>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</si>
  <si>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</si>
  <si>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</si>
  <si>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</si>
  <si>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</si>
  <si>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</si>
  <si>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</si>
  <si>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</si>
  <si>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</si>
  <si>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</si>
  <si>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</si>
  <si>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</si>
  <si>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</si>
  <si>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</si>
  <si>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</si>
  <si>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</si>
  <si>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</si>
  <si>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</si>
  <si>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</si>
  <si>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</si>
  <si>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</si>
  <si>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</si>
  <si>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</si>
  <si>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</si>
  <si>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</si>
  <si>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</si>
  <si>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</si>
  <si>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</si>
  <si>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</si>
  <si>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</si>
  <si>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</si>
  <si>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</si>
  <si>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</si>
  <si>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</si>
  <si>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</si>
  <si>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</si>
  <si>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</si>
  <si>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</si>
  <si>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</si>
  <si>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</si>
  <si>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</si>
  <si>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</si>
  <si>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</si>
  <si>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</si>
  <si>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</si>
  <si>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</si>
  <si>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</si>
  <si>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</si>
  <si>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</si>
  <si>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</si>
  <si>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</si>
  <si>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</si>
  <si>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</si>
  <si>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</si>
  <si>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</si>
  <si>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</si>
  <si>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</si>
  <si>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</si>
  <si>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</si>
  <si>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</si>
  <si>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</si>
  <si>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</si>
  <si>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</si>
  <si>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</si>
  <si>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</si>
  <si>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</si>
  <si>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</si>
  <si>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</si>
  <si>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</si>
  <si>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</si>
  <si>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</si>
  <si>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</si>
  <si>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</si>
  <si>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</si>
  <si>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</si>
  <si>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</si>
  <si>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</si>
  <si>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</si>
  <si>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</si>
  <si>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</si>
  <si>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</si>
  <si>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</si>
  <si>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</si>
  <si>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</si>
  <si>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</si>
  <si>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</si>
  <si>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</si>
  <si>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</si>
  <si>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</si>
  <si>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</si>
  <si>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</si>
  <si>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</si>
  <si>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</si>
  <si>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</si>
  <si>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</si>
  <si>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</si>
  <si>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</si>
  <si>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</si>
  <si>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</si>
  <si>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</si>
  <si>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</si>
  <si>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</si>
  <si>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</si>
  <si>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</si>
  <si>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</si>
  <si>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</si>
  <si>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</si>
  <si>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</si>
  <si>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</si>
  <si>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</si>
  <si>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</si>
  <si>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</si>
  <si>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</si>
  <si>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</si>
  <si>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</si>
  <si>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</si>
  <si>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</si>
  <si>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</si>
  <si>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</si>
  <si>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</si>
  <si>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</si>
  <si>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</si>
  <si>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</si>
  <si>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</si>
  <si>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</si>
  <si>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</si>
  <si>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</si>
  <si>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</si>
  <si>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</si>
  <si>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</si>
  <si>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</si>
  <si>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</si>
  <si>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</si>
  <si>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</si>
  <si>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</si>
  <si>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</si>
  <si>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</si>
  <si>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</si>
  <si>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</si>
  <si>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</si>
  <si>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</si>
  <si>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</si>
  <si>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</si>
  <si>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</si>
  <si>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</si>
  <si>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</si>
  <si>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</si>
  <si>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</si>
  <si>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</si>
  <si>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</si>
  <si>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</si>
  <si>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</si>
  <si>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</si>
  <si>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</si>
  <si>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</si>
  <si>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</si>
  <si>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</si>
  <si>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</si>
  <si>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</si>
  <si>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</si>
  <si>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</si>
  <si>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</si>
  <si>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</si>
  <si>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</si>
  <si>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</si>
  <si>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</si>
  <si>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</si>
  <si>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</si>
  <si>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</si>
  <si>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</si>
  <si>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</si>
  <si>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</si>
  <si>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</si>
  <si>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</si>
  <si>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</si>
  <si>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</si>
  <si>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</si>
  <si>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</si>
  <si>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</si>
  <si>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</si>
  <si>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</si>
  <si>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</si>
  <si>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</si>
  <si>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</si>
  <si>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</si>
  <si>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</si>
  <si>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</si>
  <si>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</si>
  <si>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</si>
  <si>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</si>
  <si>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</si>
  <si>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</si>
  <si>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</si>
  <si>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</si>
  <si>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</si>
  <si>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</si>
  <si>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</si>
  <si>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</si>
  <si>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</si>
  <si>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</si>
  <si>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</si>
  <si>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</si>
  <si>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</si>
  <si>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</si>
  <si>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</si>
  <si>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</si>
  <si>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</si>
  <si>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</si>
  <si>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</si>
  <si>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</si>
  <si>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</si>
  <si>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</si>
  <si>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</si>
  <si>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</si>
  <si>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</si>
  <si>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</si>
  <si>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</si>
  <si>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</si>
  <si>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</si>
  <si>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</si>
  <si>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</si>
  <si>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</si>
  <si>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</si>
  <si>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</si>
  <si>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</si>
  <si>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</si>
  <si>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</si>
  <si>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</si>
  <si>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</si>
  <si>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</si>
  <si>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</si>
  <si>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</si>
  <si>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</si>
  <si>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</si>
  <si>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</si>
  <si>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</si>
  <si>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</si>
  <si>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</si>
  <si>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</si>
  <si>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</si>
  <si>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</si>
  <si>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</si>
  <si>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</si>
  <si>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</si>
  <si>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</si>
  <si>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</si>
  <si>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</si>
  <si>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</si>
  <si>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</si>
  <si>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</si>
  <si>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</si>
  <si>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</si>
  <si>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</si>
  <si>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</si>
  <si>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</si>
  <si>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</si>
  <si>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</si>
  <si>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</si>
  <si>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</si>
  <si>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</si>
  <si>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</si>
  <si>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</si>
  <si>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</si>
  <si>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</si>
  <si>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</si>
  <si>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</si>
  <si>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</si>
  <si>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</si>
  <si>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</si>
  <si>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</si>
  <si>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</si>
  <si>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</si>
  <si>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</si>
  <si>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</si>
  <si>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</si>
  <si>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</si>
  <si>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</si>
  <si>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</si>
  <si>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</si>
  <si>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</si>
  <si>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</si>
  <si>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</si>
  <si>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</si>
  <si>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</si>
  <si>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</si>
  <si>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</si>
  <si>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</si>
  <si>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</si>
  <si>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</si>
  <si>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</si>
  <si>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</si>
  <si>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</si>
  <si>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</si>
  <si>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</si>
  <si>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</si>
  <si>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</si>
  <si>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</si>
  <si>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</si>
  <si>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</si>
  <si>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</si>
  <si>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</si>
  <si>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</si>
  <si>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</si>
  <si>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</si>
  <si>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</si>
  <si>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</si>
  <si>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</si>
  <si>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</si>
  <si>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</si>
  <si>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</si>
  <si>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</si>
  <si>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</si>
  <si>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</si>
  <si>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</si>
  <si>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</si>
  <si>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</si>
  <si>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</si>
  <si>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</si>
  <si>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</si>
  <si>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</si>
  <si>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</si>
  <si>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</si>
  <si>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</si>
  <si>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</si>
  <si>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</si>
  <si>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</si>
  <si>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</si>
  <si>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</si>
  <si>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</si>
  <si>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</si>
  <si>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</si>
  <si>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</si>
  <si>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</si>
  <si>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</si>
  <si>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</si>
  <si>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</si>
  <si>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</si>
  <si>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</si>
  <si>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</si>
  <si>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</si>
  <si>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</si>
  <si>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</si>
  <si>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</si>
  <si>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</si>
  <si>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</si>
  <si>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</si>
  <si>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</si>
  <si>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</si>
  <si>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</si>
  <si>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</si>
  <si>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</si>
  <si>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</si>
  <si>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</si>
  <si>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</si>
  <si>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</si>
  <si>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</si>
  <si>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</si>
  <si>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</si>
  <si>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</si>
  <si>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</si>
  <si>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</si>
  <si>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</si>
  <si>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</si>
  <si>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</si>
  <si>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</si>
  <si>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</si>
  <si>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</si>
  <si>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</si>
  <si>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</si>
  <si>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</si>
  <si>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</si>
  <si>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</si>
  <si>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</si>
  <si>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</si>
  <si>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</si>
  <si>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</si>
  <si>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</si>
  <si>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</si>
  <si>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</si>
  <si>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</si>
  <si>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</si>
  <si>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</si>
  <si>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</si>
  <si>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</si>
  <si>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</si>
  <si>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</si>
  <si>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</si>
  <si>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</si>
  <si>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</si>
  <si>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</si>
  <si>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</si>
  <si>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</si>
  <si>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</si>
  <si>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</si>
  <si>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</si>
  <si>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</si>
  <si>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</si>
  <si>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</si>
  <si>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</si>
  <si>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</si>
  <si>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</si>
  <si>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</si>
  <si>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</si>
  <si>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</si>
  <si>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</si>
  <si>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</si>
  <si>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</si>
  <si>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</si>
  <si>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</si>
  <si>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</si>
  <si>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</si>
  <si>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</si>
  <si>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</si>
  <si>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</si>
  <si>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</si>
  <si>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</si>
  <si>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</si>
  <si>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</si>
  <si>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</si>
  <si>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</si>
  <si>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</si>
  <si>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</si>
  <si>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</si>
  <si>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</si>
  <si>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</si>
  <si>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</si>
  <si>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</si>
  <si>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</si>
  <si>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</si>
  <si>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</si>
  <si>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</si>
  <si>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</si>
  <si>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</si>
  <si>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</si>
  <si>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</si>
  <si>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</si>
  <si>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</si>
  <si>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</si>
  <si>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</si>
  <si>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</si>
  <si>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</si>
  <si>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</si>
  <si>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</si>
  <si>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</si>
  <si>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</si>
  <si>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</si>
  <si>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</si>
  <si>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</si>
  <si>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</si>
  <si>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</si>
  <si>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</si>
  <si>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</si>
  <si>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</si>
  <si>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</si>
  <si>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</si>
  <si>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</si>
  <si>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</si>
  <si>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</si>
  <si>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</si>
  <si>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</si>
  <si>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</si>
  <si>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</si>
  <si>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</si>
  <si>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</si>
  <si>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</si>
  <si>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</si>
  <si>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</si>
  <si>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</si>
  <si>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</si>
  <si>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</si>
  <si>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</si>
  <si>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</si>
  <si>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</si>
  <si>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</si>
  <si>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</si>
  <si>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</si>
  <si>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</si>
  <si>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</si>
  <si>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</si>
  <si>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</si>
  <si>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</si>
  <si>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</si>
  <si>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</si>
  <si>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</si>
  <si>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</si>
  <si>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</si>
  <si>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</si>
  <si>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</si>
  <si>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</si>
  <si>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</si>
  <si>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</si>
  <si>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</si>
  <si>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</si>
  <si>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</si>
  <si>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</si>
  <si>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</si>
  <si>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</si>
  <si>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</si>
  <si>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</si>
  <si>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</si>
  <si>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</si>
  <si>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</si>
  <si>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</si>
  <si>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</si>
  <si>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</si>
  <si>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</si>
  <si>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</si>
  <si>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</si>
  <si>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</si>
  <si>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</si>
  <si>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</si>
  <si>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</si>
  <si>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</si>
  <si>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</si>
  <si>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</si>
  <si>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</si>
  <si>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</si>
  <si>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</si>
  <si>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</si>
  <si>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</si>
  <si>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</si>
  <si>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</si>
  <si>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</si>
  <si>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</si>
  <si>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</si>
  <si>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</si>
  <si>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</si>
  <si>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</si>
  <si>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</si>
  <si>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</si>
  <si>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</si>
  <si>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</si>
  <si>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</si>
  <si>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</si>
  <si>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</si>
  <si>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</si>
  <si>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</si>
  <si>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</si>
  <si>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</si>
  <si>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</si>
  <si>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</si>
  <si>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</si>
  <si>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</si>
  <si>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</si>
  <si>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</si>
  <si>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</si>
  <si>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</si>
  <si>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</si>
  <si>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</si>
  <si>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</si>
  <si>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</si>
  <si>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</si>
  <si>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</si>
  <si>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</si>
  <si>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</si>
  <si>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</si>
  <si>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</si>
  <si>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</si>
  <si>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</si>
  <si>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</si>
  <si>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</si>
  <si>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</si>
  <si>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</si>
  <si>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</si>
  <si>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</si>
  <si>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</si>
  <si>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</si>
  <si>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</si>
  <si>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</si>
  <si>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</si>
  <si>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</si>
  <si>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</si>
  <si>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</si>
  <si>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</si>
  <si>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</si>
  <si>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</si>
  <si>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</si>
  <si>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</si>
  <si>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</si>
  <si>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</si>
  <si>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</si>
  <si>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</si>
  <si>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</si>
  <si>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</si>
  <si>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</si>
  <si>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</si>
  <si>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</si>
  <si>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</si>
  <si>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</si>
  <si>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</si>
  <si>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</si>
  <si>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</si>
  <si>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</si>
  <si>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</si>
  <si>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</si>
  <si>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</si>
  <si>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</si>
  <si>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</si>
  <si>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</si>
  <si>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</si>
  <si>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</si>
  <si>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</si>
  <si>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</si>
  <si>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</si>
  <si>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</si>
  <si>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</si>
  <si>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</si>
  <si>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</si>
  <si>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</si>
  <si>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</si>
  <si>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</si>
  <si>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</si>
  <si>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</si>
  <si>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</si>
  <si>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</si>
  <si>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</si>
  <si>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</si>
  <si>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</si>
  <si>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</si>
  <si>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</si>
  <si>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</si>
  <si>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</si>
  <si>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</si>
  <si>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</si>
  <si>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</si>
  <si>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</si>
  <si>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</si>
  <si>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</si>
  <si>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</si>
  <si>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</si>
  <si>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</si>
  <si>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</si>
  <si>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</si>
  <si>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</si>
  <si>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</si>
  <si>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</si>
  <si>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</si>
  <si>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</si>
  <si>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</si>
  <si>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</si>
  <si>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</si>
  <si>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</si>
  <si>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</si>
  <si>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</si>
  <si>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</si>
  <si>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</si>
  <si>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</si>
  <si>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</si>
  <si>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</si>
  <si>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</si>
  <si>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</si>
  <si>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</si>
  <si>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</si>
  <si>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</si>
  <si>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</si>
  <si>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</si>
  <si>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</si>
  <si>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</si>
  <si>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</si>
  <si>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</si>
  <si>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</si>
  <si>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</si>
  <si>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</si>
  <si>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</si>
  <si>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</si>
  <si>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</si>
  <si>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</si>
  <si>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</si>
  <si>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</si>
  <si>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</si>
  <si>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</si>
  <si>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</si>
  <si>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</si>
  <si>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</si>
  <si>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</si>
  <si>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</si>
  <si>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</si>
  <si>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</si>
  <si>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</si>
  <si>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</si>
  <si>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</si>
  <si>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</si>
  <si>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</si>
  <si>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</si>
  <si>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</si>
  <si>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</si>
  <si>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</si>
  <si>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</si>
  <si>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</si>
  <si>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</si>
  <si>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</si>
  <si>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</si>
  <si>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</si>
  <si>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</si>
  <si>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</si>
  <si>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</si>
  <si>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</si>
  <si>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</si>
  <si>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</si>
  <si>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</si>
  <si>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</si>
  <si>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</si>
  <si>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</si>
  <si>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</si>
  <si>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</si>
  <si>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</si>
  <si>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</si>
  <si>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</si>
  <si>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</si>
  <si>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</si>
  <si>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</si>
  <si>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</si>
  <si>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</si>
  <si>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</si>
  <si>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</si>
  <si>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</si>
  <si>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</si>
  <si>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</si>
  <si>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</si>
  <si>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</si>
  <si>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</si>
  <si>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</si>
  <si>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</si>
  <si>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</si>
  <si>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</si>
  <si>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</si>
  <si>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</si>
  <si>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</si>
  <si>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</si>
  <si>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</si>
  <si>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</si>
  <si>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</si>
  <si>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</si>
  <si>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</si>
  <si>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</si>
  <si>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</si>
  <si>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</si>
  <si>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</si>
  <si>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</si>
  <si>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</si>
  <si>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</si>
  <si>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</si>
  <si>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</si>
  <si>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</si>
  <si>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</si>
  <si>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</si>
  <si>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</si>
  <si>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</si>
  <si>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</si>
  <si>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</si>
  <si>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</si>
  <si>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</si>
  <si>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</si>
  <si>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</si>
  <si>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</si>
  <si>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</si>
  <si>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</si>
  <si>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</si>
  <si>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</si>
  <si>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</si>
  <si>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</si>
  <si>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</si>
  <si>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</si>
  <si>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</si>
  <si>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</si>
  <si>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</si>
  <si>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</si>
  <si>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</si>
  <si>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</si>
  <si>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</si>
  <si>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</si>
  <si>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</si>
  <si>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</si>
  <si>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</si>
  <si>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</si>
  <si>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</si>
  <si>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</si>
  <si>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</si>
  <si>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</si>
  <si>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</si>
  <si>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</si>
  <si>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</si>
  <si>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</si>
  <si>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</si>
  <si>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</si>
  <si>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</si>
  <si>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</si>
  <si>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</si>
  <si>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</si>
  <si>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</si>
  <si>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</si>
  <si>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</si>
  <si>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</si>
  <si>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</si>
  <si>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</si>
  <si>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</si>
  <si>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</si>
  <si>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</si>
  <si>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</si>
  <si>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</si>
  <si>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</si>
  <si>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</si>
  <si>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</si>
  <si>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</si>
  <si>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</si>
  <si>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</si>
  <si>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</si>
  <si>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</si>
  <si>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</si>
  <si>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</si>
  <si>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</si>
  <si>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</si>
  <si>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</si>
  <si>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</si>
  <si>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</si>
  <si>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</si>
  <si>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</si>
  <si>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</si>
  <si>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</si>
  <si>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</si>
  <si>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</si>
  <si>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</si>
  <si>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</si>
  <si>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</si>
  <si>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</si>
  <si>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</si>
  <si>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</si>
  <si>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</si>
  <si>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</si>
  <si>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</si>
  <si>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</si>
  <si>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</si>
  <si>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</si>
  <si>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</si>
  <si>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</si>
  <si>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</si>
  <si>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</si>
  <si>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</si>
  <si>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</si>
  <si>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</si>
  <si>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</si>
  <si>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</si>
  <si>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</si>
  <si>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</si>
  <si>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</si>
  <si>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</si>
  <si>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</si>
  <si>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</si>
  <si>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</si>
  <si>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</si>
  <si>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</si>
  <si>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</si>
  <si>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</si>
  <si>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</si>
  <si>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</si>
  <si>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</si>
  <si>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</si>
  <si>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</si>
  <si>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</si>
  <si>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</si>
  <si>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</si>
  <si>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</si>
  <si>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</si>
  <si>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</si>
  <si>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</si>
  <si>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</si>
  <si>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</si>
  <si>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</si>
  <si>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</si>
  <si>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</si>
  <si>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</si>
  <si>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</si>
  <si>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</si>
  <si>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</si>
  <si>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</si>
  <si>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</si>
  <si>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</si>
  <si>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</si>
  <si>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</si>
  <si>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</si>
  <si>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</si>
  <si>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</si>
  <si>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</si>
  <si>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</si>
  <si>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</si>
  <si>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</si>
  <si>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</si>
  <si>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</si>
  <si>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</si>
  <si>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</si>
  <si>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</si>
  <si>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</si>
  <si>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</si>
  <si>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</si>
  <si>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</si>
  <si>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</si>
  <si>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</si>
  <si>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</si>
  <si>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</si>
  <si>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</si>
  <si>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</si>
  <si>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</si>
  <si>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</si>
  <si>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</si>
  <si>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</si>
  <si>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</si>
  <si>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</si>
  <si>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</si>
  <si>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</si>
  <si>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</si>
  <si>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</si>
  <si>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</si>
  <si>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</si>
  <si>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</si>
  <si>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</si>
  <si>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</si>
  <si>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</si>
  <si>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</si>
  <si>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</si>
  <si>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</si>
  <si>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</si>
  <si>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</si>
  <si>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</si>
  <si>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</si>
  <si>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</si>
  <si>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</si>
  <si>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</si>
  <si>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</si>
  <si>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</si>
  <si>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</si>
  <si>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</si>
  <si>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</si>
  <si>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</si>
  <si>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</si>
  <si>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</si>
  <si>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</si>
  <si>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</si>
  <si>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</si>
  <si>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</si>
  <si>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</si>
  <si>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</si>
  <si>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</si>
  <si>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</si>
  <si>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</si>
  <si>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</si>
  <si>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</si>
  <si>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</si>
  <si>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</si>
  <si>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</si>
  <si>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</si>
  <si>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</si>
  <si>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</si>
  <si>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</si>
  <si>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</si>
  <si>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</si>
  <si>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</si>
  <si>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</si>
  <si>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</si>
  <si>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</si>
  <si>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</si>
  <si>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</si>
  <si>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</si>
  <si>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</si>
  <si>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</si>
  <si>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</si>
  <si>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</si>
  <si>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</si>
  <si>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</si>
  <si>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</si>
  <si>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</si>
  <si>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</si>
  <si>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</si>
  <si>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</si>
  <si>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</si>
  <si>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</si>
  <si>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</si>
  <si>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</si>
  <si>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</si>
  <si>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</si>
  <si>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</si>
  <si>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</si>
  <si>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</si>
  <si>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</si>
  <si>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</si>
  <si>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</si>
  <si>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</si>
  <si>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</si>
  <si>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</si>
  <si>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</si>
  <si>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</si>
  <si>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</si>
  <si>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</si>
  <si>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</si>
  <si>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</si>
  <si>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</si>
  <si>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</si>
  <si>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</si>
  <si>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</si>
  <si>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</si>
  <si>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</si>
  <si>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</si>
  <si>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</si>
  <si>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</si>
  <si>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</si>
  <si>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</si>
  <si>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</si>
  <si>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</si>
  <si>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</si>
  <si>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</si>
  <si>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</si>
  <si>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</si>
  <si>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</si>
  <si>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</si>
  <si>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</si>
  <si>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</si>
  <si>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</si>
  <si>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</si>
  <si>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</si>
  <si>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</si>
  <si>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</si>
  <si>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</si>
  <si>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</si>
  <si>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</si>
  <si>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</si>
  <si>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</si>
  <si>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</si>
  <si>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</si>
  <si>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</si>
  <si>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</si>
  <si>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</si>
  <si>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</si>
  <si>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</si>
  <si>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</si>
  <si>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</si>
  <si>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</si>
  <si>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</si>
  <si>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</si>
  <si>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</si>
  <si>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</si>
  <si>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</si>
  <si>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</si>
  <si>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</si>
  <si>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</si>
  <si>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</si>
  <si>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</si>
  <si>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</si>
  <si>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</si>
  <si>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</si>
  <si>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</si>
  <si>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</si>
  <si>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</si>
  <si>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</si>
  <si>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</si>
  <si>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</si>
  <si>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</si>
  <si>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</si>
  <si>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</si>
  <si>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</si>
  <si>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</si>
  <si>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</si>
  <si>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</si>
  <si>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</si>
  <si>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</si>
  <si>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</si>
  <si>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</si>
  <si>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</si>
  <si>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</si>
  <si>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</si>
  <si>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</si>
  <si>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</si>
  <si>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</si>
  <si>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</si>
  <si>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</si>
  <si>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</si>
  <si>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</si>
  <si>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</si>
  <si>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</si>
  <si>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</si>
  <si>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</si>
  <si>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</si>
  <si>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</si>
  <si>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</si>
  <si>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</si>
  <si>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</si>
  <si>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</si>
  <si>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</si>
  <si>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</si>
  <si>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</si>
  <si>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</si>
  <si>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</si>
  <si>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</si>
  <si>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</si>
  <si>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</si>
  <si>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</si>
  <si>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</si>
  <si>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</si>
  <si>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</si>
  <si>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</si>
  <si>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</si>
  <si>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</si>
  <si>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</si>
  <si>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</si>
  <si>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</si>
  <si>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</si>
  <si>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</si>
  <si>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</si>
  <si>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</si>
  <si>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</si>
  <si>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</si>
  <si>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</si>
  <si>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</si>
  <si>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</si>
  <si>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</si>
  <si>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</si>
  <si>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</si>
  <si>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</si>
  <si>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</si>
  <si>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</si>
  <si>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</si>
  <si>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</si>
  <si>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</si>
  <si>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</si>
  <si>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</si>
  <si>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</si>
  <si>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</si>
  <si>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</si>
  <si>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</si>
  <si>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</si>
  <si>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</si>
  <si>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</si>
  <si>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</si>
  <si>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</si>
  <si>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</si>
  <si>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</si>
  <si>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</si>
  <si>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</si>
  <si>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</si>
  <si>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</si>
  <si>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</si>
  <si>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</si>
  <si>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</si>
  <si>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</si>
  <si>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</si>
  <si>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</si>
  <si>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</si>
  <si>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</si>
  <si>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</si>
  <si>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</si>
  <si>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</si>
  <si>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</si>
  <si>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</si>
  <si>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</si>
  <si>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</si>
  <si>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</si>
  <si>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</si>
  <si>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</si>
  <si>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</si>
  <si>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</si>
  <si>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</si>
  <si>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</si>
  <si>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</si>
  <si>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</si>
  <si>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</si>
  <si>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</si>
  <si>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</si>
  <si>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</si>
  <si>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</si>
  <si>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</si>
  <si>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</si>
  <si>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</si>
  <si>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</si>
  <si>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</si>
  <si>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</si>
  <si>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</si>
  <si>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</si>
  <si>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</si>
  <si>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</si>
  <si>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</si>
  <si>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</si>
  <si>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</si>
  <si>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</si>
  <si>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</si>
  <si>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</si>
  <si>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</si>
  <si>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</si>
  <si>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</si>
  <si>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</si>
  <si>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</si>
  <si>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</si>
  <si>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</si>
  <si>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</si>
  <si>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</si>
  <si>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</si>
  <si>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</si>
  <si>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</si>
  <si>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</si>
  <si>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</si>
  <si>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</si>
  <si>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</si>
  <si>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</si>
  <si>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</si>
  <si>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</si>
  <si>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</si>
  <si>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</si>
  <si>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</si>
  <si>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</si>
  <si>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</si>
  <si>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</si>
  <si>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</si>
  <si>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</si>
  <si>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</si>
  <si>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</si>
  <si>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</si>
  <si>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</si>
  <si>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</si>
  <si>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</si>
  <si>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</si>
  <si>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</si>
  <si>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</si>
  <si>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</si>
  <si>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</si>
  <si>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</si>
  <si>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</si>
  <si>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</si>
  <si>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</si>
  <si>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</si>
  <si>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</si>
  <si>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</si>
  <si>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</si>
  <si>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</si>
  <si>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</si>
  <si>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</si>
  <si>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</si>
  <si>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</si>
  <si>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</si>
  <si>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</si>
  <si>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</si>
  <si>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</si>
  <si>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</si>
  <si>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</si>
  <si>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</si>
  <si>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</si>
  <si>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</si>
  <si>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</si>
  <si>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</si>
  <si>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</si>
  <si>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</si>
  <si>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</si>
  <si>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</si>
  <si>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</si>
  <si>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</si>
  <si>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</si>
  <si>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</si>
  <si>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</si>
  <si>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</si>
  <si>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</si>
  <si>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</si>
  <si>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</si>
  <si>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</si>
  <si>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</si>
  <si>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</si>
  <si>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</si>
  <si>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</si>
  <si>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</si>
  <si>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</si>
  <si>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</si>
  <si>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</si>
  <si>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</si>
  <si>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</si>
  <si>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</si>
  <si>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</si>
  <si>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</si>
  <si>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</si>
  <si>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</si>
  <si>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</si>
  <si>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</si>
  <si>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</si>
  <si>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</si>
  <si>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</si>
  <si>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</si>
  <si>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</si>
  <si>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</si>
  <si>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</si>
  <si>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</si>
  <si>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</si>
  <si>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</si>
  <si>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</si>
  <si>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</si>
  <si>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</si>
  <si>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</si>
  <si>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</si>
  <si>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</si>
  <si>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</si>
  <si>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</si>
  <si>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</si>
  <si>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</si>
  <si>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</si>
  <si>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</si>
  <si>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</si>
  <si>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</si>
  <si>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</si>
  <si>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</si>
  <si>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</si>
  <si>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</si>
  <si>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</si>
  <si>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</si>
  <si>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</si>
  <si>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</si>
  <si>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</si>
  <si>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</si>
  <si>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</si>
  <si>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</si>
  <si>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</si>
  <si>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</si>
  <si>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</si>
  <si>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</si>
  <si>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</si>
  <si>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</si>
  <si>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</si>
  <si>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</si>
  <si>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</si>
  <si>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</si>
  <si>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</si>
  <si>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</si>
  <si>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</si>
  <si>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</si>
  <si>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</si>
  <si>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</si>
  <si>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</si>
  <si>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</si>
  <si>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</si>
  <si>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</si>
  <si>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</si>
  <si>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</si>
  <si>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</si>
  <si>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</si>
  <si>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</si>
  <si>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</si>
  <si>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</si>
  <si>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</si>
  <si>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</si>
  <si>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</si>
  <si>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</si>
  <si>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</si>
  <si>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</si>
  <si>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</si>
  <si>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</si>
  <si>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</si>
  <si>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</si>
  <si>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</si>
  <si>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</si>
  <si>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</si>
  <si>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</si>
  <si>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</si>
  <si>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</si>
  <si>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</si>
  <si>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</si>
  <si>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</si>
  <si>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</si>
  <si>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</si>
  <si>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</si>
  <si>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</si>
  <si>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</si>
  <si>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</si>
  <si>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</si>
  <si>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</si>
  <si>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</si>
  <si>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</si>
  <si>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</si>
  <si>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</si>
  <si>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</si>
  <si>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</si>
  <si>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</si>
  <si>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</si>
  <si>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</si>
  <si>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</si>
  <si>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</si>
  <si>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</si>
  <si>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</si>
  <si>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</si>
  <si>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</si>
  <si>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</si>
  <si>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</si>
  <si>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</si>
  <si>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</si>
  <si>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</si>
  <si>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</si>
  <si>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</si>
  <si>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</si>
  <si>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</si>
  <si>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</si>
  <si>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</si>
  <si>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</si>
  <si>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</si>
  <si>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</si>
  <si>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</si>
  <si>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</si>
  <si>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</si>
  <si>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</si>
  <si>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</si>
  <si>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</si>
  <si>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</si>
  <si>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</si>
  <si>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</si>
  <si>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</si>
  <si>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</si>
  <si>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</si>
  <si>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</si>
  <si>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</si>
  <si>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</si>
  <si>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</si>
  <si>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</si>
  <si>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</si>
  <si>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</si>
  <si>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</si>
  <si>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</si>
  <si>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</si>
  <si>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</si>
  <si>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</si>
  <si>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</si>
  <si>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</si>
  <si>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</si>
  <si>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</si>
  <si>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</si>
  <si>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</si>
  <si>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</si>
  <si>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</si>
  <si>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</si>
  <si>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</si>
  <si>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</si>
  <si>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</si>
  <si>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</si>
  <si>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</si>
  <si>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</si>
  <si>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</si>
  <si>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</si>
  <si>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</si>
  <si>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</si>
  <si>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</si>
  <si>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</si>
  <si>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</si>
  <si>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</si>
  <si>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</si>
  <si>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</si>
  <si>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</si>
  <si>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</si>
  <si>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</si>
  <si>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</si>
  <si>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</si>
  <si>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</si>
  <si>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</si>
  <si>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</si>
  <si>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</si>
  <si>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</si>
  <si>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</si>
  <si>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</si>
  <si>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</si>
  <si>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</si>
  <si>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</si>
  <si>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</si>
  <si>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</si>
  <si>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</si>
  <si>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</si>
  <si>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</si>
  <si>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</si>
  <si>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</si>
  <si>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</si>
  <si>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</si>
  <si>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</si>
  <si>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</si>
  <si>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</si>
  <si>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</si>
  <si>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</si>
  <si>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</si>
  <si>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</si>
  <si>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</si>
  <si>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</si>
  <si>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</si>
  <si>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</si>
  <si>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</si>
  <si>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</si>
  <si>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</si>
  <si>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</si>
  <si>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</si>
  <si>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</si>
  <si>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</si>
  <si>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</si>
  <si>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</si>
  <si>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</si>
  <si>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</si>
  <si>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</si>
  <si>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</si>
  <si>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</si>
  <si>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</si>
  <si>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</si>
  <si>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</si>
  <si>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</si>
  <si>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</si>
  <si>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</si>
  <si>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</si>
  <si>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</si>
  <si>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</si>
  <si>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</si>
  <si>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</si>
  <si>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</si>
  <si>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</si>
  <si>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</si>
  <si>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</si>
  <si>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</si>
  <si>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</si>
  <si>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</si>
  <si>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</si>
  <si>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</si>
  <si>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</si>
  <si>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</si>
  <si>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</si>
  <si>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</si>
  <si>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</si>
  <si>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</si>
  <si>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</si>
  <si>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</si>
  <si>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</si>
  <si>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</si>
  <si>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</si>
  <si>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</si>
  <si>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</si>
  <si>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</si>
  <si>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</si>
  <si>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</si>
  <si>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</si>
  <si>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</si>
  <si>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</si>
  <si>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</si>
  <si>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</si>
  <si>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</si>
  <si>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</si>
  <si>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</si>
  <si>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</si>
  <si>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</si>
  <si>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</si>
  <si>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</si>
  <si>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</si>
  <si>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</si>
  <si>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</si>
  <si>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</si>
  <si>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</si>
  <si>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</si>
  <si>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</si>
  <si>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</si>
  <si>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</si>
  <si>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</si>
  <si>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</si>
  <si>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</si>
  <si>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</si>
  <si>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</si>
  <si>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</si>
  <si>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</si>
  <si>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</si>
  <si>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</si>
  <si>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</si>
  <si>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</si>
  <si>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</si>
  <si>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</si>
  <si>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</si>
  <si>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</si>
  <si>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</si>
  <si>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</si>
  <si>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</si>
  <si>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</si>
  <si>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</si>
  <si>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</si>
  <si>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</si>
  <si>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</si>
  <si>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</si>
  <si>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</si>
  <si>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</si>
  <si>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</si>
  <si>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</si>
  <si>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</si>
  <si>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</si>
  <si>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</si>
  <si>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</si>
  <si>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</si>
  <si>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</si>
  <si>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</si>
  <si>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</si>
  <si>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</si>
  <si>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</si>
  <si>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</si>
  <si>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</si>
  <si>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</si>
  <si>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</si>
  <si>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</si>
  <si>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</si>
  <si>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</si>
  <si>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</si>
  <si>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</si>
  <si>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</si>
  <si>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</si>
  <si>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</si>
  <si>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</si>
  <si>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</si>
  <si>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</si>
  <si>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</si>
  <si>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</si>
  <si>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</si>
  <si>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</si>
  <si>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</si>
  <si>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</si>
  <si>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</si>
  <si>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</si>
  <si>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</si>
  <si>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</si>
  <si>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</si>
  <si>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</si>
  <si>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</si>
  <si>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</si>
  <si>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</si>
  <si>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</si>
  <si>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</si>
  <si>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</si>
  <si>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</si>
  <si>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</si>
  <si>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</si>
  <si>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</si>
  <si>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</si>
  <si>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</si>
  <si>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</si>
  <si>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</si>
  <si>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</si>
  <si>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</si>
  <si>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</si>
  <si>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</si>
  <si>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</si>
  <si>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</si>
  <si>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</si>
  <si>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</si>
  <si>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</si>
  <si>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</si>
  <si>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</si>
  <si>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</si>
  <si>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</si>
  <si>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</si>
  <si>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</si>
  <si>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</si>
  <si>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</si>
  <si>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</si>
  <si>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</si>
  <si>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</si>
  <si>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</si>
  <si>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</si>
  <si>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</si>
  <si>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</si>
  <si>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</si>
  <si>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</si>
  <si>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</si>
  <si>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</si>
  <si>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</si>
  <si>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</si>
  <si>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</si>
  <si>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</si>
  <si>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</si>
  <si>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</si>
  <si>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</si>
  <si>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</si>
  <si>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</si>
  <si>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</si>
  <si>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</si>
  <si>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</si>
  <si>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</si>
  <si>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</si>
  <si>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</si>
  <si>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</si>
  <si>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</si>
  <si>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</si>
  <si>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</si>
  <si>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</si>
  <si>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</si>
  <si>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</si>
  <si>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</si>
  <si>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</si>
  <si>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</si>
  <si>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</si>
  <si>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</si>
  <si>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</si>
  <si>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</si>
  <si>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</si>
  <si>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</si>
  <si>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</si>
  <si>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</si>
  <si>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</si>
  <si>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</si>
  <si>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</si>
  <si>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</si>
  <si>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</si>
  <si>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</si>
  <si>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</si>
  <si>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</si>
  <si>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</si>
  <si>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</si>
  <si>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</si>
  <si>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</si>
  <si>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</si>
  <si>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</si>
  <si>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</si>
  <si>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</si>
  <si>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</si>
  <si>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</si>
  <si>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</si>
  <si>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</si>
  <si>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</si>
  <si>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</si>
  <si>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</si>
  <si>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</si>
  <si>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</si>
  <si>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</si>
  <si>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</si>
  <si>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</si>
  <si>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</si>
  <si>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</si>
  <si>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</si>
  <si>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</si>
  <si>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</si>
  <si>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</si>
  <si>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</si>
  <si>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</si>
  <si>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</si>
  <si>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</si>
  <si>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</si>
  <si>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</si>
  <si>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</si>
  <si>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</si>
  <si>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</si>
  <si>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</si>
  <si>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</si>
  <si>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</si>
  <si>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</si>
  <si>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</si>
  <si>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</si>
  <si>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</si>
  <si>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</si>
  <si>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</si>
  <si>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</si>
  <si>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</si>
  <si>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</si>
  <si>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</si>
  <si>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</si>
  <si>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</si>
  <si>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</si>
  <si>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</si>
  <si>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</si>
  <si>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</si>
  <si>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</si>
  <si>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</si>
  <si>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</si>
  <si>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</si>
  <si>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</si>
  <si>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</si>
  <si>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</si>
  <si>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</si>
  <si>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</si>
  <si>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</si>
  <si>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</si>
  <si>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</si>
  <si>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</si>
  <si>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</si>
  <si>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</si>
  <si>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</si>
  <si>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</si>
  <si>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</si>
  <si>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</si>
  <si>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</si>
  <si>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</si>
  <si>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</si>
  <si>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</si>
  <si>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</si>
  <si>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</si>
  <si>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</si>
  <si>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</si>
  <si>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</si>
  <si>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</si>
  <si>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</si>
  <si>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</si>
  <si>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</si>
  <si>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</si>
  <si>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</si>
  <si>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</si>
  <si>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</si>
  <si>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</si>
  <si>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</si>
  <si>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</si>
  <si>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</si>
  <si>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</si>
  <si>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</si>
  <si>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</si>
  <si>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</si>
  <si>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</si>
  <si>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</si>
  <si>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</si>
  <si>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</si>
  <si>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</si>
  <si>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</si>
  <si>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</si>
  <si>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</si>
  <si>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</si>
  <si>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</si>
  <si>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</si>
  <si>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</si>
  <si>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</si>
  <si>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</si>
  <si>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</si>
  <si>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</si>
  <si>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</si>
  <si>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</si>
  <si>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</si>
  <si>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</si>
  <si>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</si>
  <si>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</si>
  <si>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</si>
  <si>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</si>
  <si>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</si>
  <si>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</si>
  <si>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</si>
  <si>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</si>
  <si>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</si>
  <si>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</si>
  <si>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</si>
  <si>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</si>
  <si>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</si>
  <si>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</si>
  <si>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</si>
  <si>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</si>
  <si>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</si>
  <si>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</si>
  <si>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</si>
  <si>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</si>
  <si>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</si>
  <si>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</si>
  <si>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</si>
  <si>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</si>
  <si>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</si>
  <si>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</si>
  <si>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</si>
  <si>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</si>
  <si>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</si>
  <si>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</si>
  <si>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</si>
  <si>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</si>
  <si>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</si>
  <si>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</si>
  <si>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</si>
  <si>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</si>
  <si>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</si>
  <si>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</si>
  <si>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</si>
  <si>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</si>
  <si>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</si>
  <si>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</si>
  <si>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</si>
  <si>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</si>
  <si>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</si>
  <si>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</si>
  <si>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</si>
  <si>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</si>
  <si>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</si>
  <si>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</si>
  <si>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</si>
  <si>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</si>
  <si>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</si>
  <si>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</si>
  <si>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</si>
  <si>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</si>
  <si>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</si>
  <si>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</si>
  <si>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</si>
  <si>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</si>
  <si>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</si>
  <si>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</si>
  <si>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</si>
  <si>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</si>
  <si>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</si>
  <si>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</si>
  <si>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</si>
  <si>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</si>
  <si>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</si>
  <si>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</si>
  <si>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</si>
  <si>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</si>
  <si>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</si>
  <si>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</si>
  <si>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</si>
  <si>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</si>
  <si>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</si>
  <si>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</si>
  <si>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</si>
  <si>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</si>
  <si>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</si>
  <si>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</si>
  <si>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</si>
  <si>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</si>
  <si>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</si>
  <si>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</si>
  <si>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</si>
  <si>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</si>
  <si>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</si>
  <si>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</si>
  <si>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</si>
  <si>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</si>
  <si>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</si>
  <si>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</si>
  <si>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</si>
  <si>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</si>
  <si>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</si>
  <si>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</si>
  <si>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</si>
  <si>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</si>
  <si>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</si>
  <si>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</si>
  <si>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</si>
  <si>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</si>
  <si>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</si>
  <si>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</si>
  <si>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</si>
  <si>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</si>
  <si>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</si>
  <si>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</si>
  <si>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</si>
  <si>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</si>
  <si>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</si>
  <si>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</si>
  <si>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</si>
  <si>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</si>
  <si>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</si>
  <si>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</si>
  <si>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</si>
  <si>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</si>
  <si>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</si>
  <si>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</si>
  <si>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</si>
  <si>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</si>
  <si>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</si>
  <si>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</si>
  <si>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</si>
  <si>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</si>
  <si>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</si>
  <si>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</si>
  <si>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</si>
  <si>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</si>
  <si>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</si>
  <si>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</si>
  <si>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</si>
  <si>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</si>
  <si>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</si>
  <si>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</si>
  <si>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</si>
  <si>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</si>
  <si>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</si>
  <si>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</si>
  <si>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</si>
  <si>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</si>
  <si>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</si>
  <si>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</si>
  <si>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</si>
  <si>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</si>
  <si>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</si>
  <si>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</si>
  <si>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</si>
  <si>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</si>
  <si>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</si>
  <si>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</si>
  <si>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</si>
  <si>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</si>
  <si>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</si>
  <si>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</si>
  <si>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</si>
  <si>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</si>
  <si>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</si>
  <si>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</si>
  <si>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</si>
  <si>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</si>
  <si>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</si>
  <si>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</si>
  <si>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</si>
  <si>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</si>
  <si>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</si>
  <si>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</si>
  <si>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</si>
  <si>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</si>
  <si>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</si>
  <si>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</si>
  <si>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</si>
  <si>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</si>
  <si>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</si>
  <si>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</si>
  <si>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</si>
  <si>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</si>
  <si>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</si>
  <si>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</si>
  <si>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</si>
  <si>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</si>
  <si>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</si>
  <si>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</si>
  <si>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</si>
  <si>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</si>
  <si>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</si>
  <si>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</si>
  <si>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</si>
  <si>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</si>
  <si>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</si>
  <si>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</si>
  <si>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</si>
  <si>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</si>
  <si>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</si>
  <si>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</si>
  <si>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</si>
  <si>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</si>
  <si>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</si>
  <si>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</si>
  <si>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</si>
  <si>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</si>
  <si>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</si>
  <si>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</si>
  <si>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</si>
  <si>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</si>
  <si>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</si>
  <si>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</si>
  <si>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</si>
  <si>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</si>
  <si>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</si>
  <si>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</si>
  <si>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</si>
  <si>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</si>
  <si>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</si>
  <si>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</si>
  <si>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</si>
  <si>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</si>
  <si>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</si>
  <si>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</si>
  <si>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</si>
  <si>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</si>
  <si>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</si>
  <si>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</si>
  <si>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</si>
  <si>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</si>
  <si>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</si>
  <si>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</si>
  <si>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</si>
  <si>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</si>
  <si>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</si>
  <si>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</si>
  <si>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</si>
  <si>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</si>
  <si>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</si>
  <si>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</si>
  <si>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</si>
  <si>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</si>
  <si>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</si>
  <si>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</si>
  <si>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</si>
  <si>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</si>
  <si>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</si>
  <si>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</si>
  <si>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</si>
  <si>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</si>
  <si>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</si>
  <si>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</si>
  <si>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</si>
  <si>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</si>
  <si>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</si>
  <si>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</si>
  <si>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</si>
  <si>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</si>
  <si>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</si>
  <si>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</si>
  <si>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</si>
  <si>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</si>
  <si>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</si>
  <si>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</si>
  <si>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</si>
  <si>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</si>
  <si>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</si>
  <si>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</si>
  <si>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</si>
  <si>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</si>
  <si>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</si>
  <si>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</si>
  <si>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</si>
  <si>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</si>
  <si>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</si>
  <si>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</si>
  <si>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</si>
  <si>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</si>
  <si>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</si>
  <si>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</si>
  <si>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</si>
  <si>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</si>
  <si>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</si>
  <si>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</si>
  <si>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</si>
  <si>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</si>
  <si>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</si>
  <si>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</si>
  <si>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</si>
  <si>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</si>
  <si>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</si>
  <si>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</si>
  <si>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</si>
  <si>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</si>
  <si>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</si>
  <si>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</si>
  <si>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</si>
  <si>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</si>
  <si>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</si>
  <si>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</si>
  <si>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</si>
  <si>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</si>
  <si>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</si>
  <si>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</si>
  <si>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</si>
  <si>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</si>
  <si>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</si>
  <si>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</si>
  <si>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</si>
  <si>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</si>
  <si>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</si>
  <si>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</si>
  <si>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</si>
  <si>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</si>
  <si>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</si>
  <si>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</si>
  <si>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</si>
  <si>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</si>
  <si>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</si>
  <si>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</si>
  <si>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</si>
  <si>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</si>
  <si>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</si>
  <si>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</si>
  <si>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</si>
  <si>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</si>
  <si>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</si>
  <si>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</si>
  <si>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</si>
  <si>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</si>
  <si>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</si>
  <si>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</si>
  <si>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</si>
  <si>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</si>
  <si>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</si>
  <si>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</si>
  <si>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</si>
  <si>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</si>
  <si>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</si>
  <si>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</si>
  <si>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</si>
  <si>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</si>
  <si>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</si>
  <si>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</si>
  <si>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</si>
  <si>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</si>
  <si>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</si>
  <si>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</si>
  <si>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</si>
  <si>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</si>
  <si>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</si>
  <si>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</si>
  <si>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</si>
  <si>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</si>
  <si>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</si>
  <si>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</si>
  <si>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</si>
  <si>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</si>
  <si>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</si>
  <si>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</si>
  <si>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</si>
  <si>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</si>
  <si>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</si>
  <si>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</si>
  <si>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</si>
  <si>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</si>
  <si>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</si>
  <si>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</si>
  <si>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</si>
  <si>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</si>
  <si>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</si>
  <si>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</si>
  <si>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</si>
  <si>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</si>
  <si>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</si>
  <si>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</si>
  <si>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</si>
  <si>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</si>
  <si>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</si>
  <si>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</si>
  <si>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</si>
  <si>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</si>
  <si>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</si>
  <si>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</si>
  <si>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</si>
  <si>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</si>
  <si>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</si>
  <si>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</si>
  <si>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</si>
  <si>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</si>
  <si>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</si>
  <si>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</si>
  <si>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</si>
  <si>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</si>
  <si>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</si>
  <si>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</si>
  <si>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</si>
  <si>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</si>
  <si>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</si>
  <si>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</si>
  <si>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</si>
  <si>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</si>
  <si>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</si>
  <si>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</si>
  <si>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</si>
  <si>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</si>
  <si>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</si>
  <si>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</si>
  <si>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</si>
  <si>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</si>
  <si>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</si>
  <si>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</si>
  <si>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</si>
  <si>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</si>
  <si>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</si>
  <si>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</si>
  <si>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</si>
  <si>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</si>
  <si>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</si>
  <si>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</si>
  <si>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</si>
  <si>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</si>
  <si>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</si>
  <si>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</si>
  <si>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</si>
  <si>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</si>
  <si>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</si>
  <si>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</si>
  <si>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</si>
  <si>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</si>
  <si>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</si>
  <si>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</si>
  <si>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</si>
  <si>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</si>
  <si>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</si>
  <si>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</si>
  <si>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</si>
  <si>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</si>
  <si>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</si>
  <si>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</si>
  <si>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</si>
  <si>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</si>
  <si>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</si>
  <si>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</si>
  <si>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</si>
  <si>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</si>
  <si>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</si>
  <si>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</si>
  <si>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</si>
  <si>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</si>
  <si>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</si>
  <si>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</si>
  <si>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</si>
  <si>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</si>
  <si>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</si>
  <si>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</si>
  <si>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</si>
  <si>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</si>
  <si>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</si>
  <si>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</si>
  <si>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</si>
  <si>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</si>
  <si>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</si>
  <si>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</si>
  <si>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</si>
  <si>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</si>
  <si>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</si>
  <si>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</si>
  <si>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</si>
  <si>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</si>
  <si>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</si>
  <si>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</si>
  <si>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</si>
  <si>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</si>
  <si>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</si>
  <si>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</si>
  <si>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</si>
  <si>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</si>
  <si>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</si>
  <si>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</si>
  <si>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</si>
  <si>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</si>
  <si>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</si>
  <si>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</si>
  <si>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</si>
  <si>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</si>
  <si>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</si>
  <si>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</si>
  <si>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</si>
  <si>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</si>
  <si>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</si>
  <si>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</si>
  <si>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</si>
  <si>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</si>
  <si>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</si>
  <si>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</si>
  <si>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</si>
  <si>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</si>
  <si>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</si>
  <si>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</si>
  <si>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</si>
  <si>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</si>
  <si>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</si>
  <si>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</si>
  <si>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</si>
  <si>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</si>
  <si>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</si>
  <si>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</si>
  <si>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</si>
  <si>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</si>
  <si>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</si>
  <si>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</si>
  <si>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</si>
  <si>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</si>
  <si>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</si>
  <si>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</si>
  <si>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</si>
  <si>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</si>
  <si>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</si>
  <si>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</si>
  <si>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</si>
  <si>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</si>
  <si>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</si>
  <si>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</si>
  <si>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</si>
  <si>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</si>
  <si>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</si>
  <si>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</si>
  <si>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</si>
  <si>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</si>
  <si>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</si>
  <si>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</si>
  <si>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</si>
  <si>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</si>
  <si>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</si>
  <si>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</si>
  <si>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</si>
  <si>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</si>
  <si>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</si>
  <si>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</si>
  <si>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</si>
  <si>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</si>
  <si>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</si>
  <si>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</si>
  <si>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</si>
  <si>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</si>
  <si>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</si>
  <si>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</si>
  <si>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</si>
  <si>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</si>
  <si>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</si>
  <si>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</si>
  <si>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</si>
  <si>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</si>
  <si>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</si>
  <si>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</si>
  <si>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</si>
  <si>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</si>
  <si>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</si>
  <si>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</si>
  <si>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</si>
  <si>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</si>
  <si>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</si>
  <si>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</si>
  <si>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</si>
  <si>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</si>
  <si>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</si>
  <si>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</si>
  <si>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</si>
  <si>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</si>
  <si>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</si>
  <si>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</si>
  <si>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</si>
  <si>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</si>
  <si>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</si>
  <si>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</si>
  <si>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</si>
  <si>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</si>
  <si>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</si>
  <si>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</si>
  <si>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</si>
  <si>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</si>
  <si>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</si>
  <si>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</si>
  <si>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</si>
  <si>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</si>
  <si>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</si>
  <si>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</si>
  <si>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</si>
  <si>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</si>
  <si>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</si>
  <si>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</si>
  <si>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</si>
  <si>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</si>
  <si>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</si>
  <si>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</si>
  <si>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</si>
  <si>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</si>
  <si>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</si>
  <si>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</si>
  <si>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</si>
  <si>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</si>
  <si>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</si>
  <si>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</si>
  <si>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</si>
  <si>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</si>
  <si>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</si>
  <si>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</si>
  <si>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</si>
  <si>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</si>
  <si>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</si>
  <si>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</si>
  <si>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</si>
  <si>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</si>
  <si>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</si>
  <si>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</si>
  <si>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</si>
  <si>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</si>
  <si>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</si>
  <si>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</si>
  <si>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</si>
  <si>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</si>
  <si>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</si>
  <si>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</si>
  <si>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</si>
  <si>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</si>
  <si>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</si>
  <si>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</si>
  <si>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</si>
  <si>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</si>
  <si>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</si>
  <si>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</si>
  <si>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</si>
  <si>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</si>
  <si>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</si>
  <si>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</si>
  <si>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</si>
  <si>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</si>
  <si>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</si>
  <si>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</si>
  <si>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</si>
  <si>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</si>
  <si>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</si>
  <si>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</si>
  <si>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</si>
  <si>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</si>
  <si>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</si>
  <si>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</si>
  <si>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</si>
  <si>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</si>
  <si>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</si>
  <si>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</si>
  <si>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</si>
  <si>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</si>
  <si>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</si>
  <si>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</si>
  <si>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</si>
  <si>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</si>
  <si>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</si>
  <si>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</si>
  <si>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</si>
  <si>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</si>
  <si>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</si>
  <si>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</si>
  <si>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</si>
  <si>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</si>
  <si>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</si>
  <si>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</si>
  <si>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</si>
  <si>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</si>
  <si>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</si>
  <si>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</si>
  <si>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</si>
  <si>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</si>
  <si>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</si>
  <si>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</si>
  <si>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</si>
  <si>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</si>
  <si>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</si>
  <si>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</si>
  <si>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</si>
  <si>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</si>
  <si>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</si>
  <si>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</si>
  <si>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</si>
  <si>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</si>
  <si>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</si>
  <si>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</si>
  <si>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</si>
  <si>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</si>
  <si>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</si>
  <si>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</si>
  <si>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</si>
  <si>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</si>
  <si>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</si>
  <si>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</si>
  <si>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</si>
  <si>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</si>
  <si>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</si>
  <si>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</si>
  <si>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</si>
  <si>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</si>
  <si>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</si>
  <si>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</si>
  <si>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</si>
  <si>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</si>
  <si>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</si>
  <si>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</si>
  <si>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</si>
  <si>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</si>
  <si>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</si>
  <si>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</si>
  <si>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</si>
  <si>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</si>
  <si>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</si>
  <si>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</si>
  <si>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</si>
  <si>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</si>
  <si>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</si>
  <si>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</si>
  <si>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</si>
  <si>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</si>
  <si>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</si>
  <si>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</si>
  <si>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</si>
  <si>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</si>
  <si>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</si>
  <si>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</si>
  <si>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</si>
  <si>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</si>
  <si>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</si>
  <si>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</si>
  <si>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</si>
  <si>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</si>
  <si>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</si>
  <si>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</si>
  <si>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</si>
  <si>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</si>
  <si>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</si>
  <si>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</si>
  <si>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</si>
  <si>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</si>
  <si>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</si>
  <si>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</si>
  <si>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</si>
  <si>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</si>
  <si>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</si>
  <si>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</si>
  <si>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</si>
  <si>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</si>
  <si>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</si>
  <si>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</si>
  <si>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</si>
  <si>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</si>
  <si>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</si>
  <si>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</si>
  <si>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</si>
  <si>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</si>
  <si>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</si>
  <si>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</si>
  <si>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</si>
  <si>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</si>
  <si>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</si>
  <si>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</si>
  <si>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</si>
  <si>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</si>
  <si>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</si>
  <si>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</si>
  <si>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</si>
  <si>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</si>
  <si>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</si>
  <si>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</si>
  <si>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</si>
  <si>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</si>
  <si>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</si>
  <si>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</si>
  <si>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</si>
  <si>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</si>
  <si>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</si>
  <si>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</si>
  <si>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</si>
  <si>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</si>
  <si>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</si>
  <si>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</si>
  <si>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</si>
  <si>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</si>
  <si>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</si>
  <si>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</si>
  <si>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</si>
  <si>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</si>
  <si>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</si>
  <si>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</si>
  <si>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</si>
  <si>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</si>
  <si>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</si>
  <si>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</si>
  <si>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</si>
  <si>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</si>
  <si>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</si>
  <si>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</si>
  <si>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</si>
  <si>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</si>
  <si>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</si>
  <si>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</si>
  <si>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</si>
  <si>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</si>
  <si>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</si>
  <si>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</si>
  <si>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</si>
  <si>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</si>
  <si>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</si>
  <si>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</si>
  <si>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</si>
  <si>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</si>
  <si>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</si>
  <si>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</si>
  <si>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</si>
  <si>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</si>
  <si>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</si>
  <si>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</si>
  <si>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</si>
  <si>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</si>
  <si>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</si>
  <si>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</si>
  <si>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</si>
  <si>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</si>
  <si>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</si>
  <si>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</si>
  <si>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</si>
  <si>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</si>
  <si>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</si>
  <si>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</si>
  <si>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</si>
  <si>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</si>
  <si>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</si>
  <si>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</si>
  <si>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</si>
  <si>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</si>
  <si>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</si>
  <si>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</si>
  <si>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</si>
  <si>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</si>
  <si>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</si>
  <si>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</si>
  <si>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</si>
  <si>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</si>
  <si>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</si>
  <si>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</si>
  <si>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</si>
  <si>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</si>
  <si>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</si>
  <si>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</si>
  <si>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</si>
  <si>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</si>
  <si>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</si>
  <si>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</si>
  <si>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</si>
  <si>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</si>
  <si>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</si>
  <si>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</si>
  <si>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</si>
  <si>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</si>
  <si>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</si>
  <si>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</si>
  <si>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</si>
  <si>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</si>
  <si>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</si>
  <si>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</si>
  <si>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</si>
  <si>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</si>
  <si>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</si>
  <si>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</si>
  <si>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</si>
  <si>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</si>
  <si>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</si>
  <si>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</si>
  <si>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</si>
  <si>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</si>
  <si>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</si>
  <si>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</si>
  <si>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</si>
  <si>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</si>
  <si>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</si>
  <si>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</si>
  <si>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</si>
  <si>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</si>
  <si>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</si>
  <si>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</si>
  <si>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</si>
  <si>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</si>
  <si>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</si>
  <si>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</si>
  <si>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</si>
  <si>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</si>
  <si>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</si>
  <si>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</si>
  <si>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</si>
  <si>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</si>
  <si>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</si>
  <si>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</si>
  <si>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</si>
  <si>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</si>
  <si>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</si>
  <si>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</si>
  <si>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</si>
  <si>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</si>
  <si>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</si>
  <si>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</si>
  <si>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</si>
  <si>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</si>
  <si>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</si>
  <si>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</si>
  <si>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</si>
  <si>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</si>
  <si>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</si>
  <si>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</si>
  <si>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</si>
  <si>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</si>
  <si>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</si>
  <si>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</si>
  <si>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</si>
  <si>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</si>
  <si>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</si>
  <si>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</si>
  <si>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</si>
  <si>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</si>
  <si>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</si>
  <si>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</si>
  <si>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</si>
  <si>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</si>
  <si>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</si>
  <si>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</si>
  <si>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</si>
  <si>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</si>
  <si>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</si>
  <si>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</si>
  <si>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</si>
  <si>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</si>
  <si>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</si>
  <si>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</si>
  <si>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</si>
  <si>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</si>
  <si>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</si>
  <si>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</si>
  <si>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</si>
  <si>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</si>
  <si>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</si>
  <si>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</si>
  <si>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</si>
  <si>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</si>
  <si>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</si>
  <si>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</si>
  <si>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</si>
  <si>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</si>
  <si>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</si>
  <si>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</si>
  <si>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</si>
  <si>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</si>
  <si>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</si>
  <si>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</si>
  <si>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</si>
  <si>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</si>
  <si>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</si>
  <si>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</si>
  <si>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</si>
  <si>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</si>
  <si>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</si>
  <si>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</si>
  <si>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</si>
  <si>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</si>
  <si>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</si>
  <si>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</si>
  <si>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</si>
  <si>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</si>
  <si>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</si>
  <si>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</si>
  <si>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</si>
  <si>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</si>
  <si>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</si>
  <si>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</si>
  <si>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</si>
  <si>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</si>
  <si>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</si>
  <si>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</si>
  <si>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</si>
  <si>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</si>
  <si>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</si>
  <si>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</si>
  <si>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</si>
  <si>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</si>
  <si>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</si>
  <si>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</si>
  <si>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</si>
  <si>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</si>
  <si>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</si>
  <si>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</si>
  <si>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</si>
  <si>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</si>
  <si>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</si>
  <si>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</si>
  <si>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</si>
  <si>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</si>
  <si>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</si>
  <si>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</si>
  <si>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</si>
  <si>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</si>
  <si>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</si>
  <si>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</si>
  <si>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</si>
  <si>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</si>
  <si>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</si>
  <si>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</si>
  <si>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</si>
  <si>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</si>
  <si>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</si>
  <si>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</si>
  <si>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</si>
  <si>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</si>
  <si>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</si>
  <si>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</si>
  <si>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</si>
  <si>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</si>
  <si>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</si>
  <si>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</si>
  <si>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</si>
  <si>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</si>
  <si>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</si>
  <si>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</si>
  <si>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</si>
  <si>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</si>
  <si>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</si>
  <si>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</si>
  <si>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</si>
  <si>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</si>
  <si>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</si>
  <si>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</si>
  <si>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</si>
  <si>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</si>
  <si>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</si>
  <si>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</si>
  <si>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</si>
  <si>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</si>
  <si>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</si>
  <si>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</si>
  <si>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</si>
  <si>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</si>
  <si>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</si>
  <si>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</si>
  <si>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</si>
  <si>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</si>
  <si>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</si>
  <si>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</si>
  <si>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</si>
  <si>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</si>
  <si>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</si>
  <si>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</si>
  <si>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</si>
  <si>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</si>
  <si>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</si>
  <si>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</si>
  <si>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</si>
  <si>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</si>
  <si>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</si>
  <si>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</si>
  <si>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</si>
  <si>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</si>
  <si>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</si>
  <si>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</si>
  <si>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</si>
  <si>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</si>
  <si>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</si>
  <si>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</si>
  <si>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</si>
  <si>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</si>
  <si>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</si>
  <si>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</si>
  <si>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</si>
  <si>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</si>
  <si>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</si>
  <si>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</si>
  <si>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</si>
  <si>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</si>
  <si>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</si>
  <si>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</si>
  <si>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</si>
  <si>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</si>
  <si>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</si>
  <si>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</si>
  <si>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</si>
  <si>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</si>
  <si>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</si>
  <si>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</si>
  <si>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</si>
  <si>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</si>
  <si>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</si>
  <si>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</si>
  <si>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</si>
  <si>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</si>
  <si>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</si>
  <si>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</si>
  <si>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</si>
  <si>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</si>
  <si>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</si>
  <si>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</si>
  <si>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</si>
  <si>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</si>
  <si>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</si>
  <si>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</si>
  <si>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</si>
  <si>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</si>
  <si>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</si>
  <si>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</si>
  <si>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</si>
  <si>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</si>
  <si>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</si>
  <si>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</si>
  <si>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</si>
  <si>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</si>
  <si>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</si>
  <si>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</si>
  <si>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</si>
  <si>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</si>
  <si>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</si>
  <si>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</si>
  <si>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</si>
  <si>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</si>
  <si>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</si>
  <si>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</si>
  <si>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</si>
  <si>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</si>
  <si>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</si>
  <si>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</si>
  <si>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</si>
  <si>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</si>
  <si>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</si>
  <si>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</si>
  <si>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</si>
  <si>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</si>
  <si>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</si>
  <si>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</si>
  <si>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</si>
  <si>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</si>
  <si>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</si>
  <si>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</si>
  <si>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</si>
  <si>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</si>
  <si>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</si>
  <si>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</si>
  <si>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</si>
  <si>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</si>
  <si>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</si>
  <si>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</si>
  <si>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</si>
  <si>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</si>
  <si>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</si>
  <si>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</si>
  <si>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</si>
  <si>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</si>
  <si>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</si>
  <si>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</si>
  <si>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</si>
  <si>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</si>
  <si>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</si>
  <si>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</si>
  <si>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</si>
  <si>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</si>
  <si>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</si>
  <si>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</si>
  <si>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</si>
  <si>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</si>
  <si>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</si>
  <si>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</si>
  <si>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</si>
  <si>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</si>
  <si>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</si>
  <si>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</si>
  <si>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</si>
  <si>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</si>
  <si>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</si>
  <si>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</si>
  <si>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</si>
  <si>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</si>
  <si>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</si>
  <si>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</si>
  <si>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</si>
  <si>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</si>
  <si>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</si>
  <si>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</si>
  <si>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</si>
  <si>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</si>
  <si>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</si>
  <si>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</si>
  <si>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</si>
  <si>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</si>
  <si>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</si>
  <si>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</si>
  <si>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</si>
  <si>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</si>
  <si>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</si>
  <si>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</si>
  <si>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</si>
  <si>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</si>
  <si>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</si>
  <si>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</si>
  <si>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</si>
  <si>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</si>
  <si>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</si>
  <si>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</si>
  <si>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</si>
  <si>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</si>
  <si>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</si>
  <si>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</si>
  <si>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</si>
  <si>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</si>
  <si>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</si>
  <si>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</si>
  <si>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</si>
  <si>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</si>
  <si>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</si>
  <si>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</si>
  <si>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</si>
  <si>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</si>
  <si>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</si>
  <si>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</si>
  <si>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</si>
  <si>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</si>
  <si>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</si>
  <si>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</si>
  <si>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</si>
  <si>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</si>
  <si>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</si>
  <si>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</si>
  <si>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</si>
  <si>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</si>
  <si>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</si>
  <si>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</si>
  <si>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</si>
  <si>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</si>
  <si>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</si>
  <si>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</si>
  <si>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</si>
  <si>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</si>
  <si>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</si>
  <si>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</si>
  <si>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</si>
  <si>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</si>
  <si>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</si>
  <si>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</si>
  <si>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</si>
  <si>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</si>
  <si>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</si>
  <si>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</si>
  <si>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</si>
  <si>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</si>
  <si>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</si>
  <si>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</si>
  <si>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</si>
  <si>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</si>
  <si>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</si>
  <si>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</si>
  <si>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</si>
  <si>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</si>
  <si>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</si>
  <si>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</si>
  <si>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</si>
  <si>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</si>
  <si>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</si>
  <si>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</si>
  <si>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</si>
  <si>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</si>
  <si>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</si>
  <si>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</si>
  <si>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</si>
  <si>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</si>
  <si>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</si>
  <si>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</si>
  <si>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</si>
  <si>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</si>
  <si>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</si>
  <si>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</si>
  <si>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</si>
  <si>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</si>
  <si>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</si>
  <si>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</si>
  <si>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</si>
  <si>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</si>
  <si>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</si>
  <si>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</si>
  <si>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</si>
  <si>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</si>
  <si>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</si>
  <si>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</si>
  <si>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</si>
  <si>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</si>
  <si>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</si>
  <si>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</si>
  <si>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</si>
  <si>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</si>
  <si>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</si>
  <si>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</si>
  <si>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</si>
  <si>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</si>
  <si>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</si>
  <si>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</si>
  <si>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</si>
  <si>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</si>
  <si>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</si>
  <si>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</si>
  <si>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</si>
  <si>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</si>
  <si>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</si>
  <si>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</si>
  <si>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</si>
  <si>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</si>
  <si>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</si>
  <si>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</si>
  <si>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</si>
  <si>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</si>
  <si>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</si>
  <si>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</si>
  <si>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</si>
  <si>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</si>
  <si>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</si>
  <si>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</si>
  <si>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</si>
  <si>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</si>
  <si>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</si>
  <si>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</si>
  <si>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</si>
  <si>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</si>
  <si>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</si>
  <si>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</si>
  <si>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</si>
  <si>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</si>
  <si>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</si>
  <si>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</si>
  <si>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</si>
  <si>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</si>
  <si>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</si>
  <si>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</si>
  <si>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</si>
  <si>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</si>
  <si>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</si>
  <si>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</si>
  <si>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</si>
  <si>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</si>
  <si>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</si>
  <si>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</si>
  <si>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</si>
  <si>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</si>
  <si>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</si>
  <si>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</si>
  <si>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</si>
  <si>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</si>
  <si>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</si>
  <si>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</si>
  <si>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</si>
  <si>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</si>
  <si>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</si>
  <si>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</si>
  <si>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</si>
  <si>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</si>
  <si>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</si>
  <si>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</si>
  <si>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</si>
  <si>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</si>
  <si>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</si>
  <si>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</si>
  <si>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</si>
  <si>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</si>
  <si>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</si>
  <si>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</si>
  <si>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</si>
  <si>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</si>
  <si>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</si>
  <si>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</si>
  <si>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</si>
  <si>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</si>
  <si>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</si>
  <si>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</si>
  <si>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</si>
  <si>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</si>
  <si>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</si>
  <si>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</si>
  <si>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</si>
  <si>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</si>
  <si>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</si>
  <si>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</si>
  <si>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</si>
  <si>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</si>
  <si>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</si>
  <si>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</si>
  <si>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</si>
  <si>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</si>
  <si>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</si>
  <si>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</si>
  <si>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</si>
  <si>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</si>
  <si>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</si>
  <si>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</si>
  <si>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</si>
  <si>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</si>
  <si>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</si>
  <si>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</si>
  <si>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</si>
  <si>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</si>
  <si>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</si>
  <si>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</si>
  <si>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</si>
  <si>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</si>
  <si>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</si>
  <si>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</si>
  <si>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</si>
  <si>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</si>
  <si>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</si>
  <si>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</si>
  <si>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</si>
  <si>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</si>
  <si>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</si>
  <si>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</si>
  <si>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</si>
  <si>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</si>
  <si>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</si>
  <si>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</si>
  <si>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</si>
  <si>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</si>
  <si>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</si>
  <si>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</si>
  <si>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</si>
  <si>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</si>
  <si>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</si>
  <si>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</si>
  <si>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</si>
  <si>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</si>
  <si>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</si>
  <si>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</si>
  <si>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</si>
  <si>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</si>
  <si>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</si>
  <si>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</si>
  <si>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</si>
  <si>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</si>
  <si>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</si>
  <si>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</si>
  <si>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</si>
  <si>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</si>
  <si>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</si>
  <si>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</si>
  <si>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</si>
  <si>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</si>
  <si>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</si>
  <si>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</si>
  <si>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</si>
  <si>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</si>
  <si>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</si>
  <si>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</si>
  <si>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</si>
  <si>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</si>
  <si>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</si>
  <si>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</si>
  <si>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</si>
  <si>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</si>
  <si>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</si>
  <si>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</si>
  <si>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</si>
  <si>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</si>
  <si>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</si>
  <si>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</si>
  <si>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</si>
  <si>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</si>
  <si>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</si>
  <si>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</si>
  <si>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</si>
  <si>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</si>
  <si>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</si>
  <si>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</si>
  <si>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</si>
  <si>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</si>
  <si>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</si>
  <si>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</si>
  <si>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</si>
  <si>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</si>
  <si>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</si>
  <si>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</si>
  <si>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</si>
  <si>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</si>
  <si>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</si>
  <si>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</si>
  <si>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</si>
  <si>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</si>
  <si>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</si>
  <si>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</si>
  <si>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</si>
  <si>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</si>
  <si>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</si>
  <si>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</si>
  <si>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</si>
  <si>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</si>
  <si>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</si>
  <si>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</si>
  <si>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</si>
  <si>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</si>
  <si>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</si>
  <si>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</si>
  <si>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</si>
  <si>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</si>
  <si>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</si>
  <si>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</si>
  <si>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</si>
  <si>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</si>
  <si>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</si>
  <si>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</si>
  <si>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</si>
  <si>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</si>
  <si>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</si>
  <si>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</si>
  <si>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</si>
  <si>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</si>
  <si>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</si>
  <si>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</si>
  <si>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</si>
  <si>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</si>
  <si>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</si>
  <si>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</si>
  <si>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</si>
  <si>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</si>
  <si>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</si>
  <si>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</si>
  <si>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</si>
  <si>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</si>
  <si>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</si>
  <si>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</si>
  <si>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</si>
  <si>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</si>
  <si>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</si>
  <si>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</si>
  <si>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</si>
  <si>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</si>
  <si>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</si>
  <si>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</si>
  <si>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</si>
  <si>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</si>
  <si>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</si>
  <si>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</si>
  <si>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</si>
  <si>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</si>
  <si>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</si>
  <si>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</si>
  <si>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</si>
  <si>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</si>
  <si>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</si>
  <si>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</si>
  <si>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</si>
  <si>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</si>
  <si>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</si>
  <si>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</si>
  <si>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</si>
  <si>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</si>
  <si>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</si>
  <si>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</si>
  <si>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</si>
  <si>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</si>
  <si>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</si>
  <si>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</si>
  <si>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</si>
  <si>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</si>
  <si>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</si>
  <si>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</si>
  <si>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</si>
  <si>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</si>
  <si>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</si>
  <si>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</si>
  <si>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</si>
  <si>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</si>
  <si>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</si>
  <si>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</si>
  <si>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</si>
  <si>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</si>
  <si>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</si>
  <si>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</si>
  <si>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</si>
  <si>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</si>
  <si>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</si>
  <si>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</si>
  <si>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</si>
  <si>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</si>
  <si>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</si>
  <si>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</si>
  <si>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</si>
  <si>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</si>
  <si>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</si>
  <si>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</si>
  <si>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</si>
  <si>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</si>
  <si>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</si>
  <si>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</si>
  <si>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</si>
  <si>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</si>
  <si>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</si>
  <si>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</si>
  <si>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</si>
  <si>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</si>
  <si>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</si>
  <si>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</si>
  <si>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</si>
  <si>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</si>
  <si>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</si>
  <si>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</si>
  <si>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</si>
  <si>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</si>
  <si>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</si>
  <si>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</si>
  <si>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</si>
  <si>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</si>
  <si>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</si>
  <si>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</si>
  <si>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</si>
  <si>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</si>
  <si>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</si>
  <si>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</si>
  <si>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</si>
  <si>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</si>
  <si>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</si>
  <si>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</si>
  <si>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</si>
  <si>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</si>
  <si>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</si>
  <si>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</si>
  <si>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</si>
  <si>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</si>
  <si>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</si>
  <si>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</si>
  <si>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</si>
  <si>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</si>
  <si>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</si>
  <si>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</si>
  <si>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</si>
  <si>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</si>
  <si>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</si>
  <si>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</si>
  <si>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</si>
  <si>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</si>
  <si>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</si>
  <si>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</si>
  <si>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</si>
  <si>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</si>
  <si>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</si>
  <si>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</si>
  <si>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</si>
  <si>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</si>
  <si>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</si>
  <si>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</si>
  <si>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</si>
  <si>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</si>
  <si>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</si>
  <si>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</si>
  <si>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</si>
  <si>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</si>
  <si>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</si>
  <si>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</si>
  <si>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</si>
  <si>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</si>
  <si>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</si>
  <si>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</si>
  <si>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</si>
  <si>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</si>
  <si>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</si>
  <si>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</si>
  <si>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</si>
  <si>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</si>
  <si>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</si>
  <si>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</si>
  <si>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</si>
  <si>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</si>
  <si>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</si>
  <si>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</si>
  <si>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</si>
  <si>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</si>
  <si>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</si>
  <si>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</si>
  <si>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</si>
  <si>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</si>
  <si>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</si>
  <si>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</si>
  <si>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</si>
  <si>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</si>
  <si>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</si>
  <si>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</si>
  <si>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</si>
  <si>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</si>
  <si>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</si>
  <si>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</si>
  <si>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</si>
  <si>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</si>
  <si>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</si>
  <si>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</si>
  <si>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</si>
  <si>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</si>
  <si>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</si>
  <si>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</si>
  <si>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</si>
  <si>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</si>
  <si>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</si>
  <si>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</si>
  <si>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</si>
  <si>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</si>
  <si>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</si>
  <si>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</si>
  <si>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</si>
  <si>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</si>
  <si>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</si>
  <si>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</si>
  <si>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</si>
  <si>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</si>
  <si>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</si>
  <si>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</si>
  <si>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</si>
  <si>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</si>
  <si>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</si>
  <si>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</si>
  <si>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</si>
  <si>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</si>
  <si>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</si>
  <si>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</si>
  <si>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</si>
  <si>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</si>
  <si>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</si>
  <si>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</si>
  <si>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</si>
  <si>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</si>
  <si>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</si>
  <si>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</si>
  <si>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</si>
  <si>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</si>
  <si>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</si>
  <si>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</si>
  <si>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</si>
  <si>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</si>
  <si>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</si>
  <si>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</si>
  <si>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</si>
  <si>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</si>
  <si>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</si>
  <si>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</si>
  <si>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</si>
  <si>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</si>
  <si>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</si>
  <si>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</si>
  <si>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</si>
  <si>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</si>
  <si>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</si>
  <si>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</si>
  <si>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</si>
  <si>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</si>
  <si>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</si>
  <si>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</si>
  <si>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</si>
  <si>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</si>
  <si>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</si>
  <si>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</si>
  <si>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</si>
  <si>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</si>
  <si>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</si>
  <si>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</si>
  <si>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</si>
  <si>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</si>
  <si>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</si>
  <si>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</si>
  <si>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</si>
  <si>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</si>
  <si>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</si>
  <si>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</si>
  <si>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</si>
  <si>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</si>
  <si>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</si>
  <si>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</si>
  <si>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</si>
  <si>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</si>
  <si>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</si>
  <si>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</si>
  <si>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</si>
  <si>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</si>
  <si>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</si>
  <si>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</si>
  <si>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</si>
  <si>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</si>
  <si>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</si>
  <si>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</si>
  <si>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</si>
  <si>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</si>
  <si>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</si>
  <si>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</si>
  <si>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</si>
  <si>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</si>
  <si>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</si>
  <si>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</si>
  <si>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</si>
  <si>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</si>
  <si>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</si>
  <si>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</si>
  <si>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</si>
  <si>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</si>
  <si>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</si>
  <si>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</si>
  <si>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</si>
  <si>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</si>
  <si>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</si>
  <si>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</si>
  <si>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</si>
  <si>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</si>
  <si>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</si>
  <si>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</si>
  <si>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</si>
  <si>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</si>
  <si>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</si>
  <si>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</si>
  <si>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</si>
  <si>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</si>
  <si>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</si>
  <si>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</si>
  <si>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</si>
  <si>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</si>
  <si>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</si>
  <si>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</si>
  <si>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</si>
  <si>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</si>
  <si>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</si>
  <si>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</si>
  <si>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</si>
  <si>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</si>
  <si>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</si>
  <si>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</si>
  <si>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</si>
  <si>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</si>
  <si>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</si>
  <si>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</si>
  <si>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</si>
  <si>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</si>
  <si>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</si>
  <si>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</si>
  <si>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</si>
  <si>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</si>
  <si>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</si>
  <si>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</si>
  <si>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</si>
  <si>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</si>
  <si>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</si>
  <si>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</si>
  <si>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</si>
  <si>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</si>
  <si>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</si>
  <si>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</si>
  <si>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</si>
  <si>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</si>
  <si>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</si>
  <si>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</si>
  <si>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</si>
  <si>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</si>
  <si>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</si>
  <si>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</si>
  <si>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</si>
  <si>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</si>
  <si>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</si>
  <si>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</si>
  <si>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</si>
  <si>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</si>
  <si>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</si>
  <si>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</si>
  <si>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</si>
  <si>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</si>
  <si>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</si>
  <si>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</si>
  <si>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</si>
  <si>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</si>
  <si>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</si>
  <si>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</si>
  <si>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</si>
  <si>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</si>
  <si>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</si>
  <si>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</si>
  <si>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</si>
  <si>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</si>
  <si>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</si>
  <si>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</si>
  <si>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</si>
  <si>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</si>
  <si>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</si>
  <si>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</si>
  <si>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</si>
  <si>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</si>
  <si>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</si>
  <si>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</si>
  <si>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</si>
  <si>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</si>
  <si>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</si>
  <si>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</si>
  <si>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</si>
  <si>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</si>
  <si>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</si>
  <si>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</si>
  <si>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</si>
  <si>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</si>
  <si>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</si>
  <si>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</si>
  <si>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</si>
  <si>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</si>
  <si>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</si>
  <si>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</si>
  <si>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</si>
  <si>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</si>
  <si>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</si>
  <si>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</si>
  <si>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</si>
  <si>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</si>
  <si>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</si>
  <si>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</si>
  <si>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</si>
  <si>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</si>
  <si>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</si>
  <si>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</si>
  <si>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</si>
  <si>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</si>
  <si>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</si>
  <si>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</si>
  <si>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</si>
  <si>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</si>
  <si>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</si>
  <si>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</si>
  <si>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</si>
  <si>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</si>
  <si>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</si>
  <si>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</si>
  <si>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</si>
  <si>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</si>
  <si>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</si>
  <si>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</si>
  <si>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</si>
  <si>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</si>
  <si>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</si>
  <si>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</si>
  <si>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</si>
  <si>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</si>
  <si>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</si>
  <si>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</si>
  <si>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</si>
  <si>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</si>
  <si>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</si>
  <si>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</si>
  <si>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</si>
  <si>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</si>
  <si>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</si>
  <si>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</si>
  <si>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</si>
  <si>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</si>
  <si>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</si>
  <si>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</si>
  <si>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</si>
  <si>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</si>
  <si>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</si>
  <si>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</si>
  <si>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</si>
  <si>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</si>
  <si>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</si>
  <si>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</si>
  <si>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</si>
  <si>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</si>
  <si>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</si>
  <si>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</si>
  <si>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</si>
  <si>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</si>
  <si>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</si>
  <si>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</si>
  <si>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</si>
  <si>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</si>
  <si>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</si>
  <si>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</si>
  <si>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</si>
  <si>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</si>
  <si>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</si>
  <si>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</si>
  <si>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</si>
  <si>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</si>
  <si>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</si>
  <si>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</si>
  <si>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</si>
  <si>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</si>
  <si>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</si>
  <si>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</si>
  <si>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</si>
  <si>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</si>
  <si>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</si>
  <si>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</si>
  <si>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</si>
  <si>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</si>
  <si>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</si>
  <si>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</si>
  <si>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</si>
  <si>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</si>
  <si>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</si>
  <si>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</si>
  <si>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</si>
  <si>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</si>
  <si>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</si>
  <si>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</si>
  <si>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</si>
  <si>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</si>
  <si>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</si>
  <si>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</si>
  <si>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</si>
  <si>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</si>
  <si>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</si>
  <si>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</si>
  <si>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</si>
  <si>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</si>
  <si>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</si>
  <si>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</si>
  <si>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</si>
  <si>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</si>
  <si>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</si>
  <si>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</si>
  <si>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</si>
  <si>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</si>
  <si>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</si>
  <si>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</si>
  <si>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</si>
  <si>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</si>
  <si>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</si>
  <si>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</si>
  <si>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</si>
  <si>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</si>
  <si>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</si>
  <si>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</si>
  <si>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</si>
  <si>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</si>
  <si>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</si>
  <si>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</si>
  <si>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</si>
  <si>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</si>
  <si>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</si>
  <si>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</si>
  <si>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</si>
  <si>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</si>
  <si>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</si>
  <si>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</si>
  <si>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</si>
  <si>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</si>
  <si>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</si>
  <si>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</si>
  <si>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</si>
  <si>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</si>
  <si>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</si>
  <si>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</si>
  <si>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</si>
  <si>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</si>
  <si>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</si>
  <si>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</si>
  <si>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</si>
  <si>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</si>
  <si>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</si>
  <si>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</si>
  <si>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</si>
  <si>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</si>
  <si>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</si>
  <si>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</si>
  <si>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</si>
  <si>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</si>
  <si>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</si>
  <si>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</si>
  <si>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</si>
  <si>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</si>
  <si>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</si>
  <si>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</si>
  <si>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</si>
  <si>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</si>
  <si>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</si>
  <si>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</si>
  <si>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</si>
  <si>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</si>
  <si>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</si>
  <si>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</si>
  <si>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</si>
  <si>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</si>
  <si>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</si>
  <si>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</si>
  <si>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</si>
  <si>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</si>
  <si>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</si>
  <si>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</si>
  <si>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</si>
  <si>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</si>
  <si>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</si>
  <si>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</si>
  <si>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</si>
  <si>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</si>
  <si>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</si>
  <si>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</si>
  <si>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</si>
  <si>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</si>
  <si>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</si>
  <si>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</si>
  <si>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</si>
  <si>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</si>
  <si>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</si>
  <si>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</si>
  <si>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</si>
  <si>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</si>
  <si>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</si>
  <si>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</si>
  <si>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</si>
  <si>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</si>
  <si>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</si>
  <si>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</si>
  <si>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</si>
  <si>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</si>
  <si>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</si>
  <si>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</si>
  <si>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</si>
  <si>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</si>
  <si>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</si>
  <si>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</si>
  <si>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</si>
  <si>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</si>
  <si>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</si>
  <si>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</si>
  <si>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</si>
  <si>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</si>
  <si>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</si>
  <si>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</si>
  <si>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</si>
  <si>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</si>
  <si>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</si>
  <si>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</si>
  <si>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</si>
  <si>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</si>
  <si>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</si>
  <si>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</si>
  <si>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</si>
  <si>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</si>
  <si>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</si>
  <si>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</si>
  <si>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</si>
  <si>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</si>
  <si>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</si>
  <si>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</si>
  <si>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</si>
  <si>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</si>
  <si>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</si>
  <si>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</si>
  <si>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</si>
  <si>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</si>
  <si>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</si>
  <si>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</si>
  <si>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</si>
  <si>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</si>
  <si>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</si>
  <si>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</si>
  <si>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</si>
  <si>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</si>
  <si>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</si>
  <si>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</si>
  <si>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</si>
  <si>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</si>
  <si>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</si>
  <si>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</si>
  <si>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</si>
  <si>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</si>
  <si>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</si>
  <si>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</si>
  <si>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</si>
  <si>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</si>
  <si>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</si>
  <si>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</si>
  <si>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</si>
  <si>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</si>
  <si>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</si>
  <si>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</si>
  <si>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</si>
  <si>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</si>
  <si>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</si>
  <si>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</si>
  <si>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</si>
  <si>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</si>
  <si>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</si>
  <si>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</si>
  <si>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</si>
  <si>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</si>
  <si>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</si>
  <si>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</si>
  <si>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</si>
  <si>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</si>
  <si>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</si>
  <si>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</si>
  <si>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</si>
  <si>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</si>
  <si>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</si>
  <si>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</si>
  <si>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</si>
  <si>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</si>
  <si>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</si>
  <si>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</si>
  <si>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</si>
  <si>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</si>
  <si>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</si>
  <si>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</si>
  <si>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</si>
  <si>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</si>
  <si>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</si>
  <si>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</si>
  <si>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</si>
  <si>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</si>
  <si>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</si>
  <si>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</si>
  <si>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</si>
  <si>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</si>
  <si>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</si>
  <si>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</si>
  <si>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</si>
  <si>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</si>
  <si>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</si>
  <si>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</si>
  <si>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</si>
  <si>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</si>
  <si>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</si>
  <si>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</si>
  <si>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</si>
  <si>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</si>
  <si>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</si>
  <si>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</si>
  <si>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</si>
  <si>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</si>
  <si>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</si>
  <si>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</si>
  <si>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</si>
  <si>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</si>
  <si>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</si>
  <si>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</si>
  <si>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</si>
  <si>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</si>
  <si>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</si>
  <si>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</si>
  <si>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</si>
  <si>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</si>
  <si>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</si>
  <si>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</si>
  <si>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</si>
  <si>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</si>
  <si>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</si>
  <si>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</si>
  <si>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</si>
  <si>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</si>
  <si>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</si>
  <si>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</si>
  <si>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</si>
  <si>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</si>
  <si>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</si>
  <si>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</si>
  <si>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</si>
  <si>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</si>
  <si>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</si>
  <si>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</si>
  <si>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</si>
  <si>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</si>
  <si>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</si>
  <si>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</si>
  <si>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</si>
  <si>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</si>
  <si>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</si>
  <si>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</si>
  <si>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</si>
  <si>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</si>
  <si>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</si>
  <si>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</si>
  <si>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</si>
  <si>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</si>
  <si>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</si>
  <si>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</si>
  <si>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</si>
  <si>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</si>
  <si>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</si>
  <si>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</si>
  <si>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</si>
  <si>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</si>
  <si>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</si>
  <si>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</si>
  <si>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</si>
  <si>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</si>
  <si>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</si>
  <si>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</si>
  <si>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</si>
  <si>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</si>
  <si>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</si>
  <si>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</si>
  <si>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</si>
  <si>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</si>
  <si>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</si>
  <si>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</si>
  <si>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</si>
  <si>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</si>
  <si>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</si>
  <si>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</si>
  <si>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</si>
  <si>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</si>
  <si>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</si>
  <si>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</si>
  <si>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</si>
  <si>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</si>
  <si>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</si>
  <si>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</si>
  <si>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</si>
  <si>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</si>
  <si>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</si>
  <si>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</si>
  <si>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</si>
  <si>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</si>
  <si>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</si>
  <si>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</si>
  <si>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</si>
  <si>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</si>
  <si>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</si>
  <si>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</si>
  <si>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</si>
  <si>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</si>
  <si>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</si>
  <si>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</si>
  <si>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</si>
  <si>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</si>
  <si>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</si>
  <si>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</si>
  <si>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</si>
  <si>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</si>
  <si>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</si>
  <si>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</si>
  <si>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</si>
  <si>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</si>
  <si>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</si>
  <si>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</si>
  <si>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</si>
  <si>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</si>
  <si>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</si>
  <si>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</si>
  <si>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</si>
  <si>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</si>
  <si>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</si>
  <si>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</si>
  <si>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</si>
  <si>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</si>
  <si>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</si>
  <si>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</si>
  <si>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</si>
  <si>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</si>
  <si>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</si>
  <si>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</si>
  <si>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</si>
  <si>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</si>
  <si>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</si>
  <si>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</si>
  <si>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</si>
  <si>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</si>
  <si>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</si>
  <si>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</si>
  <si>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</si>
  <si>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</si>
  <si>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</si>
  <si>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</si>
  <si>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</si>
  <si>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</si>
  <si>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</si>
  <si>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</si>
  <si>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</si>
  <si>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</si>
  <si>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</si>
  <si>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</si>
  <si>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</si>
  <si>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</si>
  <si>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</si>
  <si>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</si>
  <si>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</si>
  <si>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</si>
  <si>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</si>
  <si>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</si>
  <si>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</si>
  <si>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</si>
  <si>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</si>
  <si>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</si>
  <si>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</si>
  <si>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</si>
  <si>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</si>
  <si>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</si>
  <si>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</si>
  <si>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</si>
  <si>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</si>
  <si>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</si>
  <si>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</si>
  <si>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</si>
  <si>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</si>
  <si>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</si>
  <si>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</si>
  <si>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</si>
  <si>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</si>
  <si>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</si>
  <si>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</si>
  <si>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</si>
  <si>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</si>
  <si>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</si>
  <si>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</si>
  <si>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</si>
  <si>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</si>
  <si>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</si>
  <si>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</si>
  <si>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</si>
  <si>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</si>
  <si>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</si>
  <si>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</si>
  <si>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</si>
  <si>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</si>
  <si>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</si>
  <si>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</si>
  <si>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</si>
  <si>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</si>
  <si>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</si>
  <si>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</si>
  <si>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</si>
  <si>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</si>
  <si>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</si>
  <si>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</si>
  <si>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</si>
  <si>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</si>
  <si>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</si>
  <si>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</si>
  <si>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</si>
  <si>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</si>
  <si>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</si>
  <si>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</si>
  <si>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</si>
  <si>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</si>
  <si>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</si>
  <si>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</si>
  <si>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</si>
  <si>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</si>
  <si>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</si>
  <si>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</si>
  <si>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</si>
  <si>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</si>
  <si>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</si>
  <si>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</si>
  <si>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</si>
  <si>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</si>
  <si>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</si>
  <si>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</si>
  <si>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</si>
  <si>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</si>
  <si>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</si>
  <si>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</si>
  <si>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</si>
  <si>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</si>
  <si>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</si>
  <si>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</si>
  <si>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</si>
  <si>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</si>
  <si>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</si>
  <si>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</si>
  <si>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</si>
  <si>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</si>
  <si>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</si>
  <si>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</si>
  <si>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</si>
  <si>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</si>
  <si>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</si>
  <si>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</si>
  <si>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</si>
  <si>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</si>
  <si>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</si>
  <si>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</si>
  <si>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</si>
  <si>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</si>
  <si>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</si>
  <si>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</si>
  <si>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</si>
  <si>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</si>
  <si>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</si>
  <si>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</si>
  <si>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</si>
  <si>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</si>
  <si>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</si>
  <si>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</si>
  <si>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</si>
  <si>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</si>
  <si>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</si>
  <si>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</si>
  <si>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</si>
  <si>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</si>
  <si>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</si>
  <si>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</si>
  <si>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</si>
  <si>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</si>
  <si>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</si>
  <si>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</si>
  <si>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</si>
  <si>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</si>
  <si>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</si>
  <si>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</si>
  <si>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</si>
  <si>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</si>
  <si>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</si>
  <si>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</si>
  <si>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</si>
  <si>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</si>
  <si>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</si>
  <si>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</si>
  <si>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</si>
  <si>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</si>
  <si>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</si>
  <si>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</si>
  <si>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</si>
  <si>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</si>
  <si>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</si>
  <si>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</si>
  <si>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</si>
  <si>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</si>
  <si>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</si>
  <si>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</si>
  <si>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</si>
  <si>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</si>
  <si>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</si>
  <si>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</si>
  <si>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</si>
  <si>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</si>
  <si>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</si>
  <si>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</si>
  <si>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</si>
  <si>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</si>
  <si>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</si>
  <si>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</si>
  <si>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</si>
  <si>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</si>
  <si>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</si>
  <si>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</si>
  <si>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</si>
  <si>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</si>
  <si>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</si>
  <si>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</si>
  <si>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</si>
  <si>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</si>
  <si>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</si>
  <si>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</si>
  <si>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</si>
  <si>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</si>
  <si>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</si>
  <si>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</si>
  <si>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</si>
  <si>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</si>
  <si>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</si>
  <si>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</si>
  <si>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</si>
  <si>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</si>
  <si>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</si>
  <si>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</si>
  <si>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</si>
  <si>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</si>
  <si>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</si>
  <si>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</si>
  <si>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</si>
  <si>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</si>
  <si>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</si>
  <si>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</si>
  <si>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</si>
  <si>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</si>
  <si>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</si>
  <si>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</si>
  <si>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</si>
  <si>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</si>
  <si>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</si>
  <si>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</si>
  <si>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</si>
  <si>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</si>
  <si>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</si>
  <si>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</si>
  <si>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</si>
  <si>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</si>
  <si>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</si>
  <si>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</si>
  <si>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</si>
  <si>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</si>
  <si>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</si>
  <si>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</si>
  <si>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</si>
  <si>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</si>
  <si>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</si>
  <si>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</si>
  <si>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</si>
  <si>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</si>
  <si>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</si>
  <si>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</si>
  <si>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</si>
  <si>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</si>
  <si>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</si>
  <si>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</si>
  <si>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</si>
  <si>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</si>
  <si>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</si>
  <si>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</si>
  <si>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</si>
  <si>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</si>
  <si>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</si>
  <si>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</si>
  <si>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</si>
  <si>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</si>
  <si>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</si>
  <si>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</si>
  <si>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</si>
  <si>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</si>
  <si>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</si>
  <si>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</si>
  <si>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</si>
  <si>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</si>
  <si>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</si>
  <si>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</si>
  <si>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</si>
  <si>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</si>
  <si>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</si>
  <si>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</si>
  <si>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</si>
  <si>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</si>
  <si>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</si>
  <si>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</si>
  <si>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</si>
  <si>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</si>
  <si>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</si>
  <si>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</si>
  <si>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</si>
  <si>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</si>
  <si>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</si>
  <si>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</si>
  <si>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</si>
  <si>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</si>
  <si>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</si>
  <si>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</si>
  <si>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</si>
  <si>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</si>
  <si>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</si>
  <si>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</si>
  <si>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</si>
  <si>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</si>
  <si>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</si>
  <si>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</si>
  <si>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</si>
  <si>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</si>
  <si>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</si>
  <si>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</si>
  <si>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</si>
  <si>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</si>
  <si>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</si>
  <si>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</si>
  <si>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</si>
  <si>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</si>
  <si>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</si>
  <si>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</si>
  <si>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</si>
  <si>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</si>
  <si>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</si>
  <si>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</si>
  <si>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</si>
  <si>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</si>
  <si>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</si>
  <si>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</si>
  <si>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</si>
  <si>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</si>
  <si>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</si>
  <si>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</si>
  <si>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</si>
  <si>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</si>
  <si>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</si>
  <si>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</si>
  <si>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</si>
  <si>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</si>
  <si>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</si>
  <si>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</si>
  <si>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</si>
  <si>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</si>
  <si>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</si>
  <si>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</si>
  <si>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</si>
  <si>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</si>
  <si>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</si>
  <si>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</si>
  <si>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</si>
  <si>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</si>
  <si>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</si>
  <si>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</si>
  <si>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</si>
  <si>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</si>
  <si>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</si>
  <si>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</si>
  <si>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</si>
  <si>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</si>
  <si>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</si>
  <si>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</si>
  <si>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</si>
  <si>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</si>
  <si>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</si>
  <si>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</si>
  <si>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</si>
  <si>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</si>
  <si>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</si>
  <si>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</si>
  <si>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</si>
  <si>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</si>
  <si>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</si>
  <si>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</si>
  <si>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</si>
  <si>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</si>
  <si>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</si>
  <si>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</si>
  <si>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</si>
  <si>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</si>
  <si>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</si>
  <si>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</si>
  <si>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</si>
  <si>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</si>
  <si>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</si>
  <si>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</si>
  <si>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</si>
  <si>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</si>
  <si>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</si>
  <si>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</si>
  <si>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</si>
  <si>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</si>
  <si>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</si>
  <si>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</si>
  <si>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</si>
  <si>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</si>
  <si>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</si>
  <si>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</si>
  <si>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</si>
  <si>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</si>
  <si>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</si>
  <si>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</si>
  <si>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</si>
  <si>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</si>
  <si>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</si>
  <si>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</si>
  <si>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</si>
  <si>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</si>
  <si>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</si>
  <si>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</si>
  <si>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</si>
  <si>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</si>
  <si>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</si>
  <si>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</si>
  <si>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</si>
  <si>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</si>
  <si>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</si>
  <si>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</si>
  <si>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</si>
  <si>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</si>
  <si>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</si>
  <si>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</si>
  <si>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</si>
  <si>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</si>
  <si>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</si>
  <si>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</si>
  <si>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</si>
  <si>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</si>
  <si>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</si>
  <si>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</si>
  <si>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</si>
  <si>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</si>
  <si>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</si>
  <si>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</si>
  <si>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</si>
  <si>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</si>
  <si>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</si>
  <si>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</si>
  <si>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</si>
  <si>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</si>
  <si>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</si>
  <si>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</si>
  <si>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</si>
  <si>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</si>
  <si>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</si>
  <si>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</si>
  <si>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</si>
  <si>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</si>
  <si>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</si>
  <si>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</si>
  <si>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</si>
  <si>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</si>
  <si>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</si>
  <si>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</si>
  <si>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</si>
  <si>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</si>
  <si>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</si>
  <si>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</si>
  <si>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</si>
  <si>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</si>
  <si>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</si>
  <si>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</si>
  <si>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</si>
  <si>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</si>
  <si>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</si>
  <si>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</si>
  <si>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</si>
  <si>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</si>
  <si>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</si>
  <si>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</si>
  <si>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</si>
  <si>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</si>
  <si>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</si>
  <si>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</si>
  <si>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</si>
  <si>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</si>
  <si>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</si>
  <si>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</si>
  <si>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</si>
  <si>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</si>
  <si>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</si>
  <si>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</si>
  <si>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</si>
  <si>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</si>
  <si>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</si>
  <si>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</si>
  <si>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</si>
  <si>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</si>
  <si>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</si>
  <si>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</si>
  <si>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</si>
  <si>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</si>
  <si>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</si>
  <si>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</si>
  <si>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</si>
  <si>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</si>
  <si>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</si>
  <si>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</si>
  <si>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</si>
  <si>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</si>
  <si>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</si>
  <si>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</si>
  <si>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</si>
  <si>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</si>
  <si>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</si>
  <si>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</si>
  <si>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</si>
  <si>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</si>
  <si>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</si>
  <si>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</si>
  <si>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</si>
  <si>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</si>
  <si>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</si>
  <si>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</si>
  <si>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</si>
  <si>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</si>
  <si>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</si>
  <si>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</si>
  <si>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</si>
  <si>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</si>
  <si>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</si>
  <si>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</si>
  <si>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</si>
  <si>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</si>
  <si>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</si>
  <si>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</si>
  <si>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</si>
  <si>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</si>
  <si>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</si>
  <si>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</si>
  <si>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</si>
  <si>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</si>
  <si>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</si>
  <si>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</si>
  <si>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</si>
  <si>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</si>
  <si>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</si>
  <si>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</si>
  <si>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</si>
  <si>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</si>
  <si>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</si>
  <si>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</si>
  <si>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</si>
  <si>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</si>
  <si>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</si>
  <si>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</si>
  <si>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</si>
  <si>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</si>
  <si>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</si>
  <si>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</si>
  <si>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</si>
  <si>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</si>
  <si>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</si>
  <si>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</si>
  <si>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</si>
  <si>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</si>
  <si>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</si>
  <si>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</si>
  <si>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</si>
  <si>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</si>
  <si>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</si>
  <si>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</si>
  <si>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</si>
  <si>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</si>
  <si>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</si>
  <si>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</si>
  <si>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</si>
  <si>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</si>
  <si>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</si>
  <si>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</si>
  <si>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</si>
  <si>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</si>
  <si>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</si>
  <si>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</si>
  <si>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</si>
  <si>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</si>
  <si>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</si>
  <si>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</si>
  <si>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</si>
  <si>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</si>
  <si>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</si>
  <si>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</si>
  <si>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</si>
  <si>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</si>
  <si>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</si>
  <si>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</si>
  <si>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</si>
  <si>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</si>
  <si>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</si>
  <si>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</si>
  <si>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</si>
  <si>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</si>
  <si>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</si>
  <si>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</si>
  <si>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</si>
  <si>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</si>
  <si>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</si>
  <si>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</si>
  <si>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</si>
  <si>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</si>
  <si>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</si>
  <si>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</si>
  <si>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</si>
  <si>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</si>
  <si>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</si>
  <si>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</si>
  <si>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</si>
  <si>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</si>
  <si>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</si>
  <si>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</si>
  <si>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</si>
  <si>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</si>
  <si>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</si>
  <si>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</si>
  <si>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</si>
  <si>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</si>
  <si>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</si>
  <si>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</si>
  <si>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</si>
  <si>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</si>
  <si>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</si>
  <si>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</si>
  <si>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</si>
  <si>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</si>
  <si>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</si>
  <si>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</si>
  <si>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</si>
  <si>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</si>
  <si>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</si>
  <si>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</si>
  <si>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</si>
  <si>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</si>
  <si>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</si>
  <si>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</si>
  <si>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</si>
  <si>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</si>
  <si>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</si>
  <si>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</si>
  <si>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</si>
  <si>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</si>
  <si>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</si>
  <si>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</si>
  <si>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</si>
  <si>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</si>
  <si>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</si>
  <si>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</si>
  <si>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</si>
  <si>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</si>
  <si>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</si>
  <si>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</si>
  <si>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</si>
  <si>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</si>
  <si>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</si>
  <si>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</si>
  <si>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</si>
  <si>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</si>
  <si>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</si>
  <si>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</si>
  <si>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</si>
  <si>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</si>
  <si>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</si>
  <si>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</si>
  <si>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</si>
  <si>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</si>
  <si>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</si>
  <si>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</si>
  <si>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</si>
  <si>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</si>
  <si>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</si>
  <si>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</si>
  <si>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</si>
  <si>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</si>
  <si>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</si>
  <si>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</si>
  <si>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</si>
  <si>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</si>
  <si>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</si>
  <si>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</si>
  <si>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</si>
  <si>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</si>
  <si>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</si>
  <si>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</si>
  <si>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</si>
  <si>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</si>
  <si>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</si>
  <si>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</si>
  <si>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</si>
  <si>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</si>
  <si>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</si>
  <si>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</si>
  <si>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</si>
  <si>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</si>
  <si>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</si>
  <si>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</si>
  <si>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</si>
  <si>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</si>
  <si>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</si>
  <si>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</si>
  <si>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</si>
  <si>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</si>
  <si>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</si>
  <si>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</si>
  <si>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</si>
  <si>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</si>
  <si>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</si>
  <si>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</si>
  <si>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</si>
  <si>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</si>
  <si>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</si>
  <si>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</si>
  <si>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</si>
  <si>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</si>
  <si>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</si>
  <si>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</si>
  <si>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</si>
  <si>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</si>
  <si>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</si>
  <si>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</si>
  <si>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</si>
  <si>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</si>
  <si>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</si>
  <si>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</si>
  <si>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</si>
  <si>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</si>
  <si>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</si>
  <si>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</si>
  <si>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</si>
  <si>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</si>
  <si>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</si>
  <si>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</si>
  <si>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</si>
  <si>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</si>
  <si>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</si>
  <si>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</si>
  <si>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</si>
  <si>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</si>
  <si>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</si>
  <si>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</si>
  <si>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</si>
  <si>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</si>
  <si>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</si>
  <si>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</si>
  <si>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</si>
  <si>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</si>
  <si>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</si>
  <si>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</si>
  <si>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</si>
  <si>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</si>
  <si>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</si>
  <si>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</si>
  <si>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</si>
  <si>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</si>
  <si>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</si>
  <si>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</si>
  <si>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</si>
  <si>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</si>
  <si>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</si>
  <si>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</si>
  <si>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</si>
  <si>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</si>
  <si>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</si>
  <si>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</si>
  <si>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</si>
  <si>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</si>
  <si>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</si>
  <si>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</si>
  <si>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</si>
  <si>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</si>
  <si>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</si>
  <si>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</si>
  <si>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</si>
  <si>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</si>
  <si>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</si>
  <si>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</si>
  <si>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</si>
  <si>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</si>
  <si>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</si>
  <si>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</si>
  <si>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</si>
  <si>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</si>
  <si>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</si>
  <si>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</si>
  <si>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</si>
  <si>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</si>
  <si>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</si>
  <si>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</si>
  <si>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</si>
  <si>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</si>
  <si>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</si>
  <si>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</si>
  <si>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</si>
  <si>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</si>
  <si>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</si>
  <si>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</si>
  <si>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</si>
  <si>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</si>
  <si>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</si>
  <si>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</si>
  <si>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</si>
  <si>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</si>
  <si>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</si>
  <si>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</si>
  <si>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</si>
  <si>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</si>
  <si>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</si>
  <si>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</si>
  <si>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</si>
  <si>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</si>
  <si>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</si>
  <si>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</si>
  <si>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</si>
  <si>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</si>
  <si>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</si>
  <si>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</si>
  <si>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</si>
  <si>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</si>
  <si>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</si>
  <si>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</si>
  <si>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</si>
  <si>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</si>
  <si>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</si>
  <si>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</si>
  <si>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</si>
  <si>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</si>
  <si>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</si>
  <si>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</si>
  <si>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</si>
  <si>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</si>
  <si>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</si>
  <si>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</si>
  <si>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</si>
  <si>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</si>
  <si>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</si>
  <si>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</si>
  <si>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</si>
  <si>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</si>
  <si>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</si>
  <si>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</si>
  <si>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</si>
  <si>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</si>
  <si>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</si>
  <si>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</si>
  <si>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</si>
  <si>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</si>
  <si>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</si>
  <si>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</si>
  <si>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</si>
  <si>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</si>
  <si>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</si>
  <si>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</si>
  <si>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</si>
  <si>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</si>
  <si>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</si>
  <si>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</si>
  <si>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</si>
  <si>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</si>
  <si>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</si>
  <si>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</si>
  <si>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</si>
  <si>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</si>
  <si>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</si>
  <si>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</si>
  <si>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</si>
  <si>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</si>
  <si>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</si>
  <si>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</si>
  <si>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</si>
  <si>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</si>
  <si>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</si>
  <si>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</si>
  <si>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</si>
  <si>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</si>
  <si>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</si>
  <si>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</si>
  <si>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</si>
  <si>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</si>
  <si>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</si>
  <si>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</si>
  <si>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</si>
  <si>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</si>
  <si>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</si>
  <si>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</si>
  <si>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</si>
  <si>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</si>
  <si>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</si>
  <si>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</si>
  <si>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</si>
  <si>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</si>
  <si>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</si>
  <si>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</si>
  <si>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</si>
  <si>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</si>
  <si>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</si>
  <si>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</si>
  <si>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</si>
  <si>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</si>
  <si>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</si>
  <si>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</si>
  <si>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</si>
  <si>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</si>
  <si>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</si>
  <si>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</si>
  <si>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</si>
  <si>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</si>
  <si>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</si>
  <si>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</si>
  <si>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</si>
  <si>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</si>
  <si>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</si>
  <si>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</si>
  <si>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</si>
  <si>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</si>
  <si>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</si>
  <si>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</si>
  <si>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</si>
  <si>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</si>
  <si>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</si>
  <si>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</si>
  <si>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</si>
  <si>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</si>
  <si>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</si>
  <si>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</si>
  <si>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</si>
  <si>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</si>
  <si>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</si>
  <si>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</si>
  <si>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</si>
  <si>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</si>
  <si>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</si>
  <si>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</si>
  <si>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</si>
  <si>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</si>
  <si>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</si>
  <si>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</si>
  <si>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</si>
  <si>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</si>
  <si>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</si>
  <si>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</si>
  <si>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</si>
  <si>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</si>
  <si>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</si>
  <si>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</si>
  <si>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</si>
  <si>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</si>
  <si>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</si>
  <si>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</si>
  <si>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</si>
  <si>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</si>
  <si>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</si>
  <si>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</si>
  <si>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</si>
  <si>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</si>
  <si>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</si>
  <si>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</si>
  <si>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</si>
  <si>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</si>
  <si>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</si>
  <si>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</si>
  <si>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</si>
  <si>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</si>
  <si>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</si>
  <si>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</si>
  <si>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</si>
  <si>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</si>
  <si>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</si>
  <si>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</si>
  <si>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</si>
  <si>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</si>
  <si>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</si>
  <si>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</si>
  <si>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</si>
  <si>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</si>
  <si>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</si>
  <si>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</si>
  <si>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</si>
  <si>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</si>
  <si>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</si>
  <si>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</si>
  <si>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</si>
  <si>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</si>
  <si>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</si>
  <si>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</si>
  <si>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</si>
  <si>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</si>
  <si>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</si>
  <si>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</si>
  <si>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</si>
  <si>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</si>
  <si>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</si>
  <si>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</si>
  <si>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</si>
  <si>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</si>
  <si>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</si>
  <si>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</si>
  <si>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</si>
  <si>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</si>
  <si>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</si>
  <si>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</si>
  <si>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</si>
  <si>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</si>
  <si>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</si>
  <si>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</si>
  <si>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</si>
  <si>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</si>
  <si>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</si>
  <si>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</si>
  <si>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</si>
  <si>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</si>
  <si>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</si>
  <si>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</si>
  <si>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</si>
  <si>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</si>
  <si>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</si>
  <si>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</si>
  <si>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</si>
  <si>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</si>
  <si>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</si>
  <si>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</si>
  <si>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</si>
  <si>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</si>
  <si>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</si>
  <si>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</si>
  <si>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</si>
  <si>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</si>
  <si>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</si>
  <si>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</si>
  <si>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</si>
  <si>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</si>
  <si>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</si>
  <si>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</si>
  <si>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</si>
  <si>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</si>
  <si>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</si>
  <si>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</si>
  <si>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</si>
  <si>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</si>
  <si>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</si>
  <si>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</si>
  <si>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</si>
  <si>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</si>
  <si>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</si>
  <si>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</si>
  <si>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</si>
  <si>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</si>
  <si>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</si>
  <si>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</si>
  <si>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</si>
  <si>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</si>
  <si>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</si>
  <si>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</si>
  <si>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</si>
  <si>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</si>
  <si>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</si>
  <si>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</si>
  <si>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</si>
  <si>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</si>
  <si>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</si>
  <si>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</si>
  <si>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</si>
  <si>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</si>
  <si>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</si>
  <si>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</si>
  <si>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</si>
  <si>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</si>
  <si>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</si>
  <si>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</si>
  <si>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</si>
  <si>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</si>
  <si>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</si>
  <si>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</si>
  <si>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</si>
  <si>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</si>
  <si>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</si>
  <si>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</si>
  <si>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</si>
  <si>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</si>
  <si>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</si>
  <si>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</si>
  <si>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</si>
  <si>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</si>
  <si>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</si>
  <si>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</si>
  <si>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</si>
  <si>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</si>
  <si>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</si>
  <si>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</si>
  <si>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</si>
  <si>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</si>
  <si>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</si>
  <si>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</si>
  <si>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</si>
  <si>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</si>
  <si>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</si>
  <si>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</si>
  <si>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</si>
  <si>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</si>
  <si>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</si>
  <si>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</si>
  <si>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</si>
  <si>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</si>
  <si>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</si>
  <si>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</si>
  <si>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</si>
  <si>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</si>
  <si>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</si>
  <si>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</si>
  <si>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</si>
  <si>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</si>
  <si>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</si>
  <si>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</si>
  <si>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</si>
  <si>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</si>
  <si>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</si>
  <si>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</si>
  <si>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</si>
  <si>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</si>
  <si>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</si>
  <si>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</si>
  <si>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</si>
  <si>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</si>
  <si>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</si>
  <si>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</si>
  <si>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</si>
  <si>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</si>
  <si>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</si>
  <si>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</si>
  <si>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</si>
  <si>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</si>
  <si>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</si>
  <si>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</si>
  <si>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</si>
  <si>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</si>
  <si>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</si>
  <si>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</si>
  <si>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</si>
  <si>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</si>
  <si>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</si>
  <si>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</si>
  <si>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</si>
  <si>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</si>
  <si>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</si>
  <si>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</si>
  <si>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</si>
  <si>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</si>
  <si>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</si>
  <si>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</si>
  <si>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</si>
  <si>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</si>
  <si>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</si>
  <si>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</si>
  <si>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</si>
  <si>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</si>
  <si>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</si>
  <si>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</si>
  <si>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</si>
  <si>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</si>
  <si>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</si>
  <si>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</si>
  <si>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</si>
  <si>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</si>
  <si>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</si>
  <si>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</si>
  <si>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</si>
  <si>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</si>
  <si>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</si>
  <si>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</si>
  <si>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</si>
  <si>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</si>
  <si>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</si>
  <si>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</si>
  <si>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</si>
  <si>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</si>
  <si>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</si>
  <si>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</si>
  <si>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</si>
  <si>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</si>
  <si>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</si>
  <si>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</si>
  <si>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</si>
  <si>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</si>
  <si>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</si>
  <si>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</si>
  <si>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</si>
  <si>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</si>
  <si>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</si>
  <si>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</si>
  <si>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</si>
  <si>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</si>
  <si>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</si>
  <si>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</si>
  <si>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</si>
  <si>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</si>
  <si>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</si>
  <si>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</si>
  <si>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</si>
  <si>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</si>
  <si>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</si>
  <si>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</si>
  <si>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</si>
  <si>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</si>
  <si>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</si>
  <si>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</si>
  <si>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</si>
  <si>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</si>
  <si>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</si>
  <si>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</si>
  <si>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</si>
  <si>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</si>
  <si>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</si>
  <si>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</si>
  <si>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</si>
  <si>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</si>
  <si>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</si>
  <si>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</si>
  <si>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</si>
  <si>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</si>
  <si>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</si>
  <si>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</si>
  <si>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</si>
  <si>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</si>
  <si>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</si>
  <si>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</si>
  <si>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</si>
  <si>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</si>
  <si>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</si>
  <si>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</si>
  <si>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</si>
  <si>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</si>
  <si>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</si>
  <si>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</si>
  <si>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</si>
  <si>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</si>
  <si>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</si>
  <si>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</si>
  <si>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</si>
  <si>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</si>
  <si>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</si>
  <si>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</si>
  <si>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</si>
  <si>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</si>
  <si>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</si>
  <si>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</si>
  <si>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</si>
  <si>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</si>
  <si>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</si>
  <si>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</si>
  <si>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</si>
  <si>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</si>
  <si>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</si>
  <si>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</si>
  <si>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</si>
  <si>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</si>
  <si>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</si>
  <si>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</si>
  <si>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</si>
  <si>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</si>
  <si>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</si>
  <si>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</si>
  <si>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</si>
  <si>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</si>
  <si>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</si>
  <si>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</si>
  <si>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</si>
  <si>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</si>
  <si>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</si>
  <si>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</si>
  <si>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</si>
  <si>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</si>
  <si>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</si>
  <si>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</si>
  <si>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</si>
  <si>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</si>
  <si>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</si>
  <si>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</si>
  <si>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</si>
  <si>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</si>
  <si>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</si>
  <si>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</si>
  <si>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</si>
  <si>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</si>
  <si>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</si>
  <si>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</si>
  <si>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</si>
  <si>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</si>
  <si>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</si>
  <si>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</si>
  <si>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</si>
  <si>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</si>
  <si>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</si>
  <si>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</si>
  <si>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</si>
  <si>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</si>
  <si>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</si>
  <si>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</si>
  <si>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</si>
  <si>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</si>
  <si>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</si>
  <si>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</si>
  <si>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</si>
  <si>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</si>
  <si>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</si>
  <si>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</si>
  <si>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</si>
  <si>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</si>
  <si>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</si>
  <si>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</si>
  <si>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</si>
  <si>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</si>
  <si>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</si>
  <si>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</si>
  <si>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</si>
  <si>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</si>
  <si>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</si>
  <si>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</si>
  <si>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</si>
  <si>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</si>
  <si>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</si>
  <si>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</si>
  <si>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</si>
  <si>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</si>
  <si>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</si>
  <si>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</si>
  <si>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</si>
  <si>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</si>
  <si>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</si>
  <si>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</si>
  <si>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</si>
  <si>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</si>
  <si>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</si>
  <si>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</si>
  <si>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</si>
  <si>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</si>
  <si>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</si>
  <si>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</si>
  <si>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</si>
  <si>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</si>
  <si>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</si>
  <si>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</si>
  <si>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</si>
  <si>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</si>
  <si>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</si>
  <si>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</si>
  <si>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</si>
  <si>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</si>
  <si>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</si>
  <si>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</si>
  <si>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</si>
  <si>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</si>
  <si>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</si>
  <si>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</si>
  <si>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</si>
  <si>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</si>
  <si>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</si>
  <si>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</si>
  <si>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</si>
  <si>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</si>
  <si>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</si>
  <si>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</si>
  <si>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</si>
  <si>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</si>
  <si>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</si>
  <si>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</si>
  <si>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</si>
  <si>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</si>
  <si>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</si>
  <si>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</si>
  <si>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</si>
  <si>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</si>
  <si>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</si>
  <si>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</si>
  <si>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</si>
  <si>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</si>
  <si>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</si>
  <si>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</si>
  <si>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</si>
  <si>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</si>
  <si>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</si>
  <si>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</si>
  <si>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</si>
  <si>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</si>
  <si>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</si>
  <si>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</si>
  <si>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</si>
  <si>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</si>
  <si>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</si>
  <si>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</si>
  <si>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</si>
  <si>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</si>
  <si>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</si>
  <si>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</si>
  <si>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</si>
  <si>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</si>
  <si>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</si>
  <si>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</si>
  <si>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</si>
  <si>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</si>
  <si>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</si>
  <si>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</si>
  <si>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</si>
  <si>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</si>
  <si>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</si>
  <si>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</si>
  <si>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</si>
  <si>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</si>
  <si>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</si>
  <si>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</si>
  <si>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</si>
  <si>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</si>
  <si>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</si>
  <si>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</si>
  <si>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</si>
  <si>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</si>
  <si>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</si>
  <si>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</si>
  <si>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</si>
  <si>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</si>
  <si>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</si>
  <si>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</si>
  <si>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</si>
  <si>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</si>
  <si>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</si>
  <si>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</si>
  <si>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</si>
  <si>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</si>
  <si>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</si>
  <si>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</si>
  <si>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</si>
  <si>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</si>
  <si>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</si>
  <si>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</si>
  <si>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</si>
  <si>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</si>
  <si>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</si>
  <si>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</si>
  <si>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</si>
  <si>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</si>
  <si>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</si>
  <si>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</si>
  <si>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</si>
  <si>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</si>
  <si>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</si>
  <si>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</si>
  <si>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</si>
  <si>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</si>
  <si>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</si>
  <si>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</si>
  <si>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</si>
  <si>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</si>
  <si>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</si>
  <si>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</si>
  <si>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</si>
  <si>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</si>
  <si>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</si>
  <si>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</si>
  <si>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</si>
  <si>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</si>
  <si>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</si>
  <si>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</si>
  <si>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</si>
  <si>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</si>
  <si>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</si>
  <si>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</si>
  <si>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</si>
  <si>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</si>
  <si>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</si>
  <si>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</si>
  <si>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</si>
  <si>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</si>
  <si>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</si>
  <si>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</si>
  <si>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</si>
  <si>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</si>
  <si>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</si>
  <si>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</si>
  <si>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</si>
  <si>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</si>
  <si>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</si>
  <si>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</si>
  <si>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</si>
  <si>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</si>
  <si>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</si>
  <si>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</si>
  <si>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</si>
  <si>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</si>
  <si>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</si>
  <si>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</si>
  <si>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</si>
  <si>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</si>
  <si>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</si>
  <si>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</si>
  <si>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</si>
  <si>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</si>
  <si>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</si>
  <si>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</si>
  <si>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</si>
  <si>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</si>
  <si>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</si>
  <si>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</si>
  <si>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</si>
  <si>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</si>
  <si>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</si>
  <si>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</si>
  <si>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</si>
  <si>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</si>
  <si>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</si>
  <si>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</si>
  <si>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</si>
  <si>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</si>
  <si>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</si>
  <si>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</si>
  <si>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</si>
  <si>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</si>
  <si>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</si>
  <si>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</si>
  <si>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</si>
  <si>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</si>
  <si>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</si>
  <si>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</si>
  <si>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</si>
  <si>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</si>
  <si>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</si>
  <si>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</si>
  <si>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</si>
  <si>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</si>
  <si>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</si>
  <si>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</si>
  <si>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</si>
  <si>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</si>
  <si>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</si>
  <si>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</si>
  <si>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</si>
  <si>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</si>
  <si>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</si>
  <si>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</si>
  <si>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</si>
  <si>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</si>
  <si>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</si>
  <si>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</si>
  <si>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</si>
  <si>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</si>
  <si>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</si>
  <si>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</si>
  <si>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</si>
  <si>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</si>
  <si>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</si>
  <si>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</si>
  <si>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</si>
  <si>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</si>
  <si>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</si>
  <si>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</si>
  <si>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</si>
  <si>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</si>
  <si>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</si>
  <si>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</si>
  <si>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</si>
  <si>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</si>
  <si>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</si>
  <si>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</si>
  <si>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</si>
  <si>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</si>
  <si>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</si>
  <si>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</si>
  <si>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</si>
  <si>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</si>
  <si>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</si>
  <si>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</si>
  <si>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</si>
  <si>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</si>
  <si>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</si>
  <si>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</si>
  <si>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</si>
  <si>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</si>
  <si>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</si>
  <si>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</si>
  <si>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</si>
  <si>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</si>
  <si>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</si>
  <si>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</si>
  <si>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</si>
  <si>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</si>
  <si>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</si>
  <si>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</si>
  <si>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</si>
  <si>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</si>
  <si>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</si>
  <si>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</si>
  <si>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</si>
  <si>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</si>
  <si>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</si>
  <si>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</si>
  <si>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</si>
  <si>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</si>
  <si>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</si>
  <si>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</si>
  <si>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</si>
  <si>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</si>
  <si>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</si>
  <si>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</si>
  <si>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</si>
  <si>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</si>
  <si>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</si>
  <si>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</si>
  <si>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</si>
  <si>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</si>
  <si>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</si>
  <si>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</si>
  <si>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</si>
  <si>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</si>
  <si>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</si>
  <si>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</si>
  <si>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</si>
  <si>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</si>
  <si>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</si>
  <si>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</si>
  <si>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</si>
  <si>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</si>
  <si>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</si>
  <si>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</si>
  <si>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</si>
  <si>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</si>
  <si>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</si>
  <si>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</si>
  <si>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</si>
  <si>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</si>
  <si>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</si>
  <si>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</si>
  <si>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</si>
  <si>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</si>
  <si>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</si>
  <si>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</si>
  <si>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</si>
  <si>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</si>
  <si>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</si>
  <si>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</si>
  <si>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</si>
  <si>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</si>
  <si>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</si>
  <si>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</si>
  <si>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</si>
  <si>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</si>
  <si>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</si>
  <si>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</si>
  <si>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</si>
  <si>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</si>
  <si>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</si>
  <si>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</si>
  <si>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</si>
  <si>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</si>
  <si>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</si>
  <si>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</si>
  <si>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</si>
  <si>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</si>
  <si>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</si>
  <si>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</si>
  <si>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</si>
  <si>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</si>
  <si>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</si>
  <si>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</si>
  <si>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</si>
  <si>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</si>
  <si>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</si>
  <si>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</si>
  <si>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</si>
  <si>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</si>
  <si>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</si>
  <si>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</si>
  <si>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</si>
  <si>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</si>
  <si>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</si>
  <si>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</si>
  <si>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</si>
  <si>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</si>
  <si>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</si>
  <si>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</si>
  <si>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</si>
  <si>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</si>
  <si>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</si>
  <si>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</si>
  <si>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</si>
  <si>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</si>
  <si>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</si>
  <si>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</si>
  <si>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</si>
  <si>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</si>
  <si>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</si>
  <si>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</si>
  <si>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</si>
  <si>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</si>
  <si>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</si>
  <si>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</si>
  <si>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</si>
  <si>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</si>
  <si>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</si>
  <si>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</si>
  <si>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</si>
  <si>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</si>
  <si>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</si>
  <si>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</si>
  <si>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</si>
  <si>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</si>
  <si>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</si>
  <si>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</si>
  <si>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</si>
  <si>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</si>
  <si>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</si>
  <si>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</si>
  <si>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</si>
  <si>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</si>
  <si>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</si>
  <si>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</si>
  <si>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</si>
  <si>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</si>
  <si>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</si>
  <si>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</si>
  <si>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</si>
  <si>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</si>
  <si>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</si>
  <si>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</si>
  <si>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</si>
  <si>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</si>
  <si>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</si>
  <si>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</si>
  <si>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</si>
  <si>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</si>
  <si>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</si>
  <si>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</si>
  <si>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</si>
  <si>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</si>
  <si>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</si>
  <si>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</si>
  <si>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</si>
  <si>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</si>
  <si>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</si>
  <si>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</si>
  <si>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</si>
  <si>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</si>
  <si>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</si>
  <si>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</si>
  <si>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</si>
  <si>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</si>
  <si>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</si>
  <si>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</si>
  <si>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</si>
  <si>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</si>
  <si>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</si>
  <si>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</si>
  <si>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</si>
  <si>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</si>
  <si>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</si>
  <si>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</si>
  <si>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</si>
  <si>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</si>
  <si>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</si>
  <si>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</si>
  <si>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</si>
  <si>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</si>
  <si>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</si>
  <si>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</si>
  <si>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</si>
  <si>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</si>
  <si>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</si>
  <si>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</si>
  <si>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</si>
  <si>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</si>
  <si>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</si>
  <si>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</si>
  <si>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</si>
  <si>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</si>
  <si>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</si>
  <si>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</si>
  <si>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</si>
  <si>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</si>
  <si>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</si>
  <si>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</si>
  <si>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</si>
  <si>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</si>
  <si>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</si>
  <si>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</si>
  <si>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</si>
  <si>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</si>
  <si>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</si>
  <si>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</si>
  <si>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</si>
  <si>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</si>
  <si>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</si>
  <si>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</si>
  <si>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</si>
  <si>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</si>
  <si>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</si>
  <si>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</si>
  <si>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</si>
  <si>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</si>
  <si>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</si>
  <si>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</si>
  <si>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</si>
  <si>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</si>
  <si>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</si>
  <si>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</si>
  <si>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</si>
  <si>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</si>
  <si>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</si>
  <si>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</si>
  <si>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</si>
  <si>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</si>
  <si>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</si>
  <si>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</si>
  <si>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</si>
  <si>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</si>
  <si>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</si>
  <si>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</si>
  <si>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</si>
  <si>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</si>
  <si>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</si>
  <si>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</si>
  <si>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</si>
  <si>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</si>
  <si>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</si>
  <si>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</si>
  <si>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</si>
  <si>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</si>
  <si>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</si>
  <si>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</si>
  <si>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</si>
  <si>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</si>
  <si>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</si>
  <si>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</si>
  <si>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</si>
  <si>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</si>
  <si>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</si>
  <si>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</si>
  <si>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</si>
  <si>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</si>
  <si>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</si>
  <si>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</si>
  <si>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</si>
  <si>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</si>
  <si>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</si>
  <si>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</si>
  <si>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</si>
  <si>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</si>
  <si>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</si>
  <si>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</si>
  <si>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</si>
  <si>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</si>
  <si>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</si>
  <si>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</si>
  <si>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</si>
  <si>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</si>
  <si>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</si>
  <si>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</si>
  <si>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</si>
  <si>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</si>
  <si>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</si>
  <si>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</si>
  <si>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</si>
  <si>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</si>
  <si>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</si>
  <si>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</si>
  <si>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</si>
  <si>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</si>
  <si>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</si>
  <si>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</si>
  <si>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</si>
  <si>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</si>
  <si>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</si>
  <si>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</si>
  <si>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</si>
  <si>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</si>
  <si>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</si>
  <si>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</si>
  <si>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</si>
  <si>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</si>
  <si>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</si>
  <si>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</si>
  <si>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</si>
  <si>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</si>
  <si>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</si>
  <si>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</si>
  <si>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</si>
  <si>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</si>
  <si>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</si>
  <si>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</si>
  <si>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</si>
  <si>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</si>
  <si>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</si>
  <si>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</si>
  <si>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</si>
  <si>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</si>
  <si>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</si>
  <si>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</si>
  <si>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</si>
  <si>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</si>
  <si>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</si>
  <si>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</si>
  <si>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</si>
  <si>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</si>
  <si>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</si>
  <si>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</si>
  <si>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</si>
  <si>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</si>
  <si>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</si>
  <si>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</si>
  <si>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</si>
  <si>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</si>
  <si>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</si>
  <si>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</si>
  <si>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</si>
  <si>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</si>
  <si>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</si>
  <si>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</si>
  <si>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</si>
  <si>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</si>
  <si>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</si>
  <si>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</si>
  <si>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</si>
  <si>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</si>
  <si>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</si>
  <si>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</si>
  <si>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</si>
  <si>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</si>
  <si>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</si>
  <si>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</si>
  <si>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</si>
  <si>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</si>
  <si>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</si>
  <si>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</si>
  <si>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</si>
  <si>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</si>
  <si>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</si>
  <si>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</si>
  <si>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</si>
  <si>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</si>
  <si>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</si>
  <si>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</si>
  <si>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</si>
  <si>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</si>
  <si>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</si>
  <si>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</si>
  <si>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</si>
  <si>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</si>
  <si>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</si>
  <si>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</si>
  <si>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</si>
  <si>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</si>
  <si>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</si>
  <si>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</si>
  <si>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</si>
  <si>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</si>
  <si>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</si>
  <si>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</si>
  <si>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</si>
  <si>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</si>
  <si>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</si>
  <si>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</si>
  <si>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</si>
  <si>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</si>
  <si>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</si>
  <si>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</si>
  <si>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</si>
  <si>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</si>
  <si>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</si>
  <si>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</si>
  <si>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</si>
  <si>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</si>
  <si>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</si>
  <si>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</si>
  <si>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</si>
  <si>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</si>
  <si>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</si>
  <si>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</si>
  <si>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</si>
  <si>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</si>
  <si>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</si>
  <si>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</si>
  <si>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</si>
  <si>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</si>
  <si>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</si>
  <si>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</si>
  <si>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</si>
  <si>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</si>
  <si>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</si>
  <si>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</si>
  <si>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</si>
  <si>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</si>
  <si>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</si>
  <si>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</si>
  <si>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</si>
  <si>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</si>
  <si>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</si>
  <si>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</si>
  <si>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</si>
  <si>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</si>
  <si>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</si>
  <si>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</si>
  <si>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</si>
  <si>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</si>
  <si>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</si>
  <si>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</si>
  <si>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</si>
  <si>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</si>
  <si>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</si>
  <si>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</si>
  <si>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</si>
  <si>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</si>
  <si>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</si>
  <si>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</si>
  <si>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</si>
  <si>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</si>
  <si>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</si>
  <si>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</si>
  <si>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</si>
  <si>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</si>
  <si>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</si>
  <si>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</si>
  <si>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</si>
  <si>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</si>
  <si>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</si>
  <si>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</si>
  <si>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</si>
  <si>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</si>
  <si>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</si>
  <si>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</si>
  <si>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</si>
  <si>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</si>
  <si>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</si>
  <si>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</si>
  <si>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</si>
  <si>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</si>
  <si>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</si>
  <si>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</si>
  <si>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</si>
  <si>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</si>
  <si>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</si>
  <si>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</si>
  <si>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</si>
  <si>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</si>
  <si>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</si>
  <si>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</si>
  <si>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</si>
  <si>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</si>
  <si>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</si>
  <si>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</si>
  <si>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</si>
  <si>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</si>
  <si>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</si>
  <si>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</si>
  <si>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</si>
  <si>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</si>
  <si>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</si>
  <si>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</si>
  <si>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</si>
  <si>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</si>
  <si>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</si>
  <si>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</si>
  <si>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</si>
  <si>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</si>
  <si>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</si>
  <si>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</si>
  <si>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</si>
  <si>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</si>
  <si>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</si>
  <si>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</si>
  <si>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</si>
  <si>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</si>
  <si>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</si>
  <si>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</si>
  <si>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</si>
  <si>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</si>
  <si>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</si>
  <si>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</si>
  <si>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</si>
  <si>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</si>
  <si>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</si>
  <si>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</si>
  <si>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</si>
  <si>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</si>
  <si>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</si>
  <si>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</si>
  <si>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</si>
  <si>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</si>
  <si>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</si>
  <si>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</si>
  <si>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</si>
  <si>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</si>
  <si>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</si>
  <si>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</si>
  <si>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</si>
  <si>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</si>
  <si>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</si>
  <si>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</si>
  <si>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</si>
  <si>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</si>
  <si>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</si>
  <si>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</si>
  <si>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</si>
  <si>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</si>
  <si>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</si>
  <si>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</si>
  <si>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</si>
  <si>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</si>
  <si>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</si>
  <si>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</si>
  <si>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</si>
  <si>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</si>
  <si>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</si>
  <si>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</si>
  <si>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</si>
  <si>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</si>
  <si>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</si>
  <si>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</si>
  <si>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</si>
  <si>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</si>
  <si>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</si>
  <si>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</si>
  <si>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</si>
  <si>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</si>
  <si>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</si>
  <si>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</si>
  <si>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</si>
  <si>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</si>
  <si>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</si>
  <si>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</si>
  <si>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</si>
  <si>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</si>
  <si>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</si>
  <si>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</si>
  <si>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</si>
  <si>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</si>
  <si>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</si>
  <si>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</si>
  <si>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</si>
  <si>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</si>
  <si>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</si>
  <si>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</si>
  <si>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</si>
  <si>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</si>
  <si>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</si>
  <si>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</si>
  <si>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</si>
  <si>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</si>
  <si>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</si>
  <si>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</si>
  <si>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</si>
  <si>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</si>
  <si>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</si>
  <si>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</si>
  <si>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</si>
  <si>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</si>
  <si>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</si>
  <si>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</si>
  <si>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</si>
  <si>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</si>
  <si>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</si>
  <si>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</si>
  <si>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</si>
  <si>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</si>
  <si>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</si>
  <si>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</si>
  <si>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</si>
  <si>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</si>
  <si>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</si>
  <si>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</si>
  <si>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</si>
  <si>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</si>
  <si>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</si>
  <si>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</si>
  <si>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</si>
  <si>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</si>
  <si>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</si>
  <si>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</si>
  <si>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</si>
  <si>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</si>
  <si>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</si>
  <si>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</si>
  <si>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</si>
  <si>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</si>
  <si>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</si>
  <si>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</si>
  <si>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</si>
  <si>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</si>
  <si>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</si>
  <si>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</si>
  <si>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</si>
  <si>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</si>
  <si>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</si>
  <si>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</si>
  <si>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</si>
  <si>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</si>
  <si>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</si>
  <si>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</si>
  <si>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</si>
  <si>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</si>
  <si>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</si>
  <si>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</si>
  <si>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</si>
  <si>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</si>
  <si>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</si>
  <si>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</si>
  <si>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</si>
  <si>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</si>
  <si>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</si>
  <si>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</si>
  <si>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</si>
  <si>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</si>
  <si>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</si>
  <si>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</si>
  <si>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</si>
  <si>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</si>
  <si>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</si>
  <si>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</si>
  <si>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</si>
  <si>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</si>
  <si>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</si>
  <si>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</si>
  <si>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</si>
  <si>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</si>
  <si>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</si>
  <si>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</si>
  <si>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</si>
  <si>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</si>
  <si>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</si>
  <si>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</si>
  <si>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</si>
  <si>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</si>
  <si>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</si>
  <si>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</si>
  <si>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</si>
  <si>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</si>
  <si>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</si>
  <si>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</si>
  <si>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</si>
  <si>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</si>
  <si>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</si>
  <si>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</si>
  <si>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</si>
  <si>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</si>
  <si>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</si>
  <si>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</si>
  <si>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</si>
  <si>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</si>
  <si>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</si>
  <si>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</si>
  <si>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</si>
  <si>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</si>
  <si>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</si>
  <si>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</si>
  <si>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</si>
  <si>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</si>
  <si>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</si>
  <si>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</si>
  <si>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</si>
  <si>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</si>
  <si>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</si>
  <si>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</si>
  <si>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</si>
  <si>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</si>
  <si>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</si>
  <si>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</si>
  <si>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</si>
  <si>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</si>
  <si>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</si>
  <si>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</si>
  <si>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</si>
  <si>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</si>
  <si>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</si>
  <si>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</si>
  <si>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</si>
  <si>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</si>
  <si>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</si>
  <si>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</si>
  <si>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</si>
  <si>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</si>
  <si>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</si>
  <si>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</si>
  <si>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</si>
  <si>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</si>
  <si>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</si>
  <si>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</si>
  <si>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</si>
  <si>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</si>
  <si>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</si>
  <si>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</si>
  <si>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</si>
  <si>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</si>
  <si>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</si>
  <si>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</si>
  <si>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</si>
  <si>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</si>
  <si>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</si>
  <si>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</si>
  <si>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</si>
  <si>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</si>
  <si>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</si>
  <si>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</si>
  <si>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</si>
  <si>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</si>
  <si>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</si>
  <si>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</si>
  <si>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</si>
  <si>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</si>
  <si>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</si>
  <si>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</si>
  <si>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</si>
  <si>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</si>
  <si>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</si>
  <si>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</si>
  <si>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</si>
  <si>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</si>
  <si>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</si>
  <si>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</si>
  <si>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</si>
  <si>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</si>
  <si>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</si>
  <si>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</si>
  <si>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</si>
  <si>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</si>
  <si>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</si>
  <si>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</si>
  <si>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</si>
  <si>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</si>
  <si>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</si>
  <si>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</si>
  <si>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</si>
  <si>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</si>
  <si>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</si>
  <si>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</si>
  <si>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</si>
  <si>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</si>
  <si>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</si>
  <si>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</si>
  <si>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</si>
  <si>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</si>
  <si>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</si>
  <si>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</si>
  <si>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</si>
  <si>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</si>
  <si>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</si>
  <si>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</si>
  <si>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</si>
  <si>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</si>
  <si>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</si>
  <si>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</si>
  <si>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</si>
  <si>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</si>
  <si>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</si>
  <si>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</si>
  <si>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</si>
  <si>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</si>
  <si>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</si>
  <si>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</si>
  <si>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</si>
  <si>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</si>
  <si>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</si>
  <si>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</si>
  <si>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</si>
  <si>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</si>
  <si>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</si>
  <si>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</si>
  <si>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</si>
  <si>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</si>
  <si>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</si>
  <si>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</si>
  <si>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</si>
  <si>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</si>
  <si>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</si>
  <si>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</si>
  <si>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</si>
  <si>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</si>
  <si>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</si>
  <si>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</si>
  <si>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</si>
  <si>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</si>
  <si>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</si>
  <si>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</si>
  <si>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</si>
  <si>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</si>
  <si>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</si>
  <si>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</si>
  <si>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</si>
  <si>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</si>
  <si>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</si>
  <si>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</si>
  <si>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</si>
  <si>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</si>
  <si>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</si>
  <si>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</si>
  <si>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</si>
  <si>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</si>
  <si>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</si>
  <si>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</si>
  <si>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</si>
  <si>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</si>
  <si>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</si>
  <si>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</si>
  <si>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</si>
  <si>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</si>
  <si>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</si>
  <si>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</si>
  <si>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</si>
  <si>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</si>
  <si>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</si>
  <si>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</si>
  <si>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</si>
  <si>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</si>
  <si>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</si>
  <si>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</si>
  <si>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</si>
  <si>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</si>
  <si>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</si>
  <si>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</si>
  <si>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</si>
  <si>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</si>
  <si>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</si>
  <si>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</si>
  <si>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</si>
  <si>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</si>
  <si>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</si>
  <si>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</si>
  <si>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</si>
  <si>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</si>
  <si>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</si>
  <si>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</si>
  <si>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</si>
  <si>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</si>
  <si>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</si>
  <si>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</si>
  <si>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</si>
  <si>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</si>
  <si>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</si>
  <si>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</si>
  <si>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</si>
  <si>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</si>
  <si>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</si>
  <si>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</si>
  <si>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</si>
  <si>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</si>
  <si>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</si>
  <si>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</si>
  <si>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</si>
  <si>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</si>
  <si>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</si>
  <si>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</si>
  <si>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</si>
  <si>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</si>
  <si>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</si>
  <si>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</si>
  <si>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</si>
  <si>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</si>
  <si>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</si>
  <si>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</si>
  <si>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</si>
  <si>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</si>
  <si>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</si>
  <si>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</si>
  <si>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</si>
  <si>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</si>
  <si>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</si>
  <si>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</si>
  <si>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</si>
  <si>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</si>
  <si>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</si>
  <si>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</si>
  <si>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</si>
  <si>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</si>
  <si>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</si>
  <si>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</si>
  <si>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</si>
  <si>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</si>
  <si>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</si>
  <si>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</si>
  <si>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</si>
  <si>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</si>
  <si>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</si>
  <si>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</si>
  <si>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</si>
  <si>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</si>
  <si>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</si>
  <si>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</si>
  <si>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</si>
  <si>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</si>
  <si>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</si>
  <si>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</si>
  <si>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</si>
  <si>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</si>
  <si>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</si>
  <si>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</si>
  <si>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</si>
  <si>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</si>
  <si>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</si>
  <si>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</si>
  <si>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</si>
  <si>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</si>
  <si>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</si>
  <si>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</si>
  <si>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</si>
  <si>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</si>
  <si>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</si>
  <si>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</si>
  <si>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</si>
  <si>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</si>
  <si>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</si>
  <si>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</si>
  <si>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</si>
  <si>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</si>
  <si>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</si>
  <si>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</si>
  <si>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</si>
  <si>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</si>
  <si>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</si>
  <si>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</si>
  <si>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</si>
  <si>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</si>
  <si>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</si>
  <si>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</si>
  <si>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</si>
  <si>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</si>
  <si>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</si>
  <si>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</si>
  <si>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</si>
  <si>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</si>
  <si>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</si>
  <si>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</si>
  <si>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</si>
  <si>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</si>
  <si>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</si>
  <si>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</si>
  <si>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</si>
  <si>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</si>
  <si>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</si>
  <si>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</si>
  <si>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</si>
  <si>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</si>
  <si>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</si>
  <si>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</si>
  <si>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</si>
  <si>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</si>
  <si>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</si>
  <si>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</si>
  <si>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</si>
  <si>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</si>
  <si>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</si>
  <si>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</si>
  <si>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</si>
  <si>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</si>
  <si>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</si>
  <si>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</si>
  <si>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</si>
  <si>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</si>
  <si>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</si>
  <si>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</si>
  <si>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</si>
  <si>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</si>
  <si>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</si>
  <si>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</si>
  <si>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</si>
  <si>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</si>
  <si>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</si>
  <si>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</si>
  <si>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</si>
  <si>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</si>
  <si>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</si>
  <si>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</si>
  <si>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</si>
  <si>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</si>
  <si>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</si>
  <si>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</si>
  <si>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</si>
  <si>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</si>
  <si>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</si>
  <si>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</si>
  <si>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</si>
  <si>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</si>
  <si>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</si>
  <si>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</si>
  <si>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</si>
  <si>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</si>
  <si>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</si>
  <si>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</si>
  <si>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</si>
  <si>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</si>
  <si>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</si>
  <si>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</si>
  <si>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</si>
  <si>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</si>
  <si>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</si>
  <si>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</si>
  <si>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</si>
  <si>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</si>
  <si>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</si>
  <si>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</si>
  <si>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</si>
  <si>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</si>
  <si>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</si>
  <si>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</si>
  <si>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</si>
  <si>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</si>
  <si>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</si>
  <si>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</si>
  <si>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</si>
  <si>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</si>
  <si>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</si>
  <si>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</si>
  <si>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</si>
  <si>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</si>
  <si>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</si>
  <si>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</si>
  <si>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</si>
  <si>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</si>
  <si>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</si>
  <si>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</si>
  <si>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</si>
  <si>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</si>
  <si>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</si>
  <si>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</si>
  <si>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</si>
  <si>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</si>
  <si>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</si>
  <si>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</si>
  <si>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</si>
  <si>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</si>
  <si>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</si>
  <si>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</si>
  <si>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</si>
  <si>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</si>
  <si>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</si>
  <si>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</si>
  <si>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</si>
  <si>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</si>
  <si>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</si>
  <si>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</si>
  <si>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</si>
  <si>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</si>
  <si>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</si>
  <si>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</si>
  <si>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</si>
  <si>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</si>
  <si>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</si>
  <si>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</si>
  <si>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</si>
  <si>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</si>
  <si>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</si>
  <si>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</si>
  <si>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</si>
  <si>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</si>
  <si>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</si>
  <si>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</si>
  <si>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</si>
  <si>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</si>
  <si>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</si>
  <si>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</si>
  <si>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</si>
  <si>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</si>
  <si>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</si>
  <si>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</si>
  <si>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</si>
  <si>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</si>
  <si>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</si>
  <si>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</si>
  <si>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</si>
  <si>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</si>
  <si>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</si>
  <si>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</si>
  <si>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</si>
  <si>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</si>
  <si>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</si>
  <si>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</si>
  <si>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</si>
  <si>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</si>
  <si>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</si>
  <si>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</si>
  <si>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</si>
  <si>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</si>
  <si>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</si>
  <si>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</si>
  <si>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</si>
  <si>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</si>
  <si>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</si>
  <si>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</si>
  <si>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</si>
  <si>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</si>
  <si>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</si>
  <si>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</si>
  <si>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</si>
  <si>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</si>
  <si>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</si>
  <si>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</si>
  <si>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</si>
  <si>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</si>
  <si>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</si>
  <si>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</si>
  <si>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</si>
  <si>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</si>
  <si>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</si>
  <si>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</si>
  <si>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</si>
  <si>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</si>
  <si>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</si>
  <si>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</si>
  <si>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</si>
  <si>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</si>
  <si>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</si>
  <si>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</si>
  <si>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</si>
  <si>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</si>
  <si>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</si>
  <si>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</si>
  <si>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</si>
  <si>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</si>
  <si>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</si>
  <si>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</si>
  <si>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</si>
  <si>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</si>
  <si>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</si>
  <si>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</si>
  <si>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</si>
  <si>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</si>
  <si>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</si>
  <si>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</si>
  <si>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</si>
  <si>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</si>
  <si>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</si>
  <si>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</si>
  <si>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</si>
  <si>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</si>
  <si>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</si>
  <si>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</si>
  <si>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</si>
  <si>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</si>
  <si>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</si>
  <si>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</si>
  <si>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</si>
  <si>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</si>
  <si>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</si>
  <si>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</si>
  <si>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</si>
  <si>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</si>
  <si>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</si>
  <si>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</si>
  <si>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</si>
  <si>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</si>
  <si>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</si>
  <si>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</si>
  <si>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</si>
  <si>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</si>
  <si>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</si>
  <si>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</si>
  <si>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</si>
  <si>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</si>
  <si>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</si>
  <si>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</si>
  <si>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</si>
  <si>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</si>
  <si>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</si>
  <si>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</si>
  <si>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</si>
  <si>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</si>
  <si>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</si>
  <si>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</si>
  <si>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</si>
  <si>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</si>
  <si>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</si>
  <si>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</si>
  <si>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</si>
  <si>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</si>
  <si>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</si>
  <si>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</si>
  <si>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</si>
  <si>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</si>
  <si>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</si>
  <si>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</si>
  <si>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</si>
  <si>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</si>
  <si>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</si>
  <si>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</si>
  <si>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</si>
  <si>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</si>
  <si>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</si>
  <si>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</si>
  <si>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</si>
  <si>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</si>
  <si>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</si>
  <si>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</si>
  <si>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</si>
  <si>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</si>
  <si>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</si>
  <si>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</si>
  <si>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</si>
  <si>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</si>
  <si>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</si>
  <si>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</si>
  <si>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</si>
  <si>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</si>
  <si>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</si>
  <si>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</si>
  <si>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</si>
  <si>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</si>
  <si>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</si>
  <si>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</si>
  <si>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</si>
  <si>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</si>
  <si>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</si>
  <si>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</si>
  <si>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</si>
  <si>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</si>
  <si>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</si>
  <si>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</si>
  <si>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</si>
  <si>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</si>
  <si>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</si>
  <si>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</si>
  <si>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</si>
  <si>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</si>
  <si>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</si>
  <si>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</si>
  <si>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</si>
  <si>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</si>
  <si>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</si>
  <si>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</si>
  <si>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</si>
  <si>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</si>
  <si>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</si>
  <si>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</si>
  <si>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</si>
  <si>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</si>
  <si>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</si>
  <si>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</si>
  <si>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</si>
  <si>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</si>
  <si>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</si>
  <si>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</si>
  <si>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</si>
  <si>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</si>
  <si>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</si>
  <si>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</si>
  <si>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</si>
  <si>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</si>
  <si>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</si>
  <si>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</si>
  <si>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</si>
  <si>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</si>
  <si>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</si>
  <si>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</si>
  <si>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</si>
  <si>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</si>
  <si>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</si>
  <si>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</si>
  <si>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</si>
  <si>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</si>
  <si>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</si>
  <si>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</si>
  <si>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</si>
  <si>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</si>
  <si>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</si>
  <si>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</si>
  <si>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</si>
  <si>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</si>
  <si>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</si>
  <si>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</si>
  <si>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</si>
  <si>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</si>
  <si>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</si>
  <si>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</si>
  <si>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</si>
  <si>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</si>
  <si>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</si>
  <si>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</si>
  <si>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</si>
  <si>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</si>
  <si>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</si>
  <si>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</si>
  <si>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</si>
  <si>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</si>
  <si>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</si>
  <si>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</si>
  <si>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</si>
  <si>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</si>
  <si>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</si>
  <si>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</si>
  <si>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</si>
  <si>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</si>
  <si>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</si>
  <si>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</si>
  <si>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</si>
  <si>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</si>
  <si>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</si>
  <si>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</si>
  <si>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</si>
  <si>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</si>
  <si>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</si>
  <si>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</si>
  <si>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</si>
  <si>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</si>
  <si>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</si>
  <si>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</si>
  <si>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</si>
  <si>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</si>
  <si>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</si>
  <si>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</si>
  <si>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</si>
  <si>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</si>
  <si>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</si>
  <si>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</si>
  <si>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</si>
  <si>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</si>
  <si>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</si>
  <si>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</si>
  <si>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</si>
  <si>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</si>
  <si>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</si>
  <si>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</si>
  <si>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</si>
  <si>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</si>
  <si>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</si>
  <si>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</si>
  <si>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</si>
  <si>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</si>
  <si>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</si>
  <si>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</si>
  <si>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</si>
  <si>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</si>
  <si>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</si>
  <si>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</si>
  <si>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</si>
  <si>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</si>
  <si>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</si>
  <si>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</si>
  <si>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</si>
  <si>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</si>
  <si>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</si>
  <si>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</si>
  <si>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</si>
  <si>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</si>
  <si>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</si>
  <si>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</si>
  <si>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</si>
  <si>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</si>
  <si>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</si>
  <si>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</si>
  <si>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</si>
  <si>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</si>
  <si>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</si>
  <si>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</si>
  <si>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</si>
  <si>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</si>
  <si>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</si>
  <si>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</si>
  <si>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</si>
  <si>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</si>
  <si>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</si>
  <si>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</si>
  <si>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</si>
  <si>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</si>
  <si>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</si>
  <si>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</si>
  <si>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</si>
  <si>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</si>
  <si>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</si>
  <si>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</si>
  <si>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</si>
  <si>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</si>
  <si>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</si>
  <si>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</si>
  <si>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</si>
  <si>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</si>
  <si>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</si>
  <si>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</si>
  <si>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</si>
  <si>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</si>
  <si>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</si>
  <si>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</si>
  <si>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</si>
  <si>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</si>
  <si>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</si>
  <si>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</si>
  <si>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</si>
  <si>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</si>
  <si>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</si>
  <si>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</si>
  <si>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</si>
  <si>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</si>
  <si>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</si>
  <si>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</si>
  <si>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</si>
  <si>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</si>
  <si>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</si>
  <si>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</si>
  <si>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</si>
  <si>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</si>
  <si>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</si>
  <si>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</si>
  <si>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</si>
  <si>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</si>
  <si>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</si>
  <si>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</si>
  <si>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</si>
  <si>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</si>
  <si>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</si>
  <si>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</si>
  <si>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</si>
  <si>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</si>
  <si>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</si>
  <si>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</si>
  <si>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</si>
  <si>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</si>
  <si>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</si>
  <si>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</si>
  <si>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</si>
  <si>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</si>
  <si>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</si>
  <si>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</si>
  <si>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</si>
  <si>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</si>
  <si>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</si>
  <si>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</si>
  <si>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</si>
  <si>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</si>
  <si>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</si>
  <si>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</si>
  <si>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</si>
  <si>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</si>
  <si>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</si>
  <si>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</si>
  <si>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</si>
  <si>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</si>
  <si>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</si>
  <si>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</si>
  <si>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</si>
  <si>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</si>
  <si>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</si>
  <si>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</si>
  <si>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</si>
  <si>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</si>
  <si>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</si>
  <si>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</si>
  <si>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</si>
  <si>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</si>
  <si>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</si>
  <si>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</si>
  <si>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</si>
  <si>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</si>
  <si>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</si>
  <si>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</si>
  <si>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</si>
  <si>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</si>
  <si>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</si>
  <si>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</si>
  <si>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</si>
  <si>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</si>
  <si>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</si>
  <si>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</si>
  <si>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</si>
  <si>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</si>
  <si>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</si>
  <si>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</si>
  <si>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</si>
  <si>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</si>
  <si>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</si>
  <si>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</si>
  <si>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</si>
  <si>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</si>
  <si>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</si>
  <si>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</si>
  <si>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</si>
  <si>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</si>
  <si>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</si>
  <si>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</si>
  <si>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</si>
  <si>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</si>
  <si>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</si>
  <si>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</si>
  <si>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</si>
  <si>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</si>
  <si>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</si>
  <si>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</si>
  <si>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</si>
  <si>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</si>
  <si>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</si>
  <si>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</si>
  <si>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</si>
  <si>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</si>
  <si>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</si>
  <si>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</si>
  <si>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</si>
  <si>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</si>
  <si>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</si>
  <si>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</si>
  <si>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</si>
  <si>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</si>
  <si>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</si>
  <si>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</si>
  <si>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</si>
  <si>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</si>
  <si>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</si>
  <si>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</si>
  <si>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</si>
  <si>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</si>
  <si>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</si>
  <si>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</si>
  <si>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</si>
  <si>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</si>
  <si>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</si>
  <si>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</si>
  <si>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</si>
  <si>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</si>
  <si>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</si>
  <si>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</si>
  <si>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</si>
  <si>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</si>
  <si>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</si>
  <si>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</si>
  <si>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</si>
  <si>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</si>
  <si>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</si>
  <si>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</si>
  <si>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</si>
  <si>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</si>
  <si>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</si>
  <si>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</si>
  <si>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</si>
  <si>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</si>
  <si>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</si>
  <si>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</si>
  <si>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</si>
  <si>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</si>
  <si>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</si>
  <si>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</si>
  <si>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</si>
  <si>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</si>
  <si>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</si>
  <si>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</si>
  <si>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</si>
  <si>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</si>
  <si>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</si>
  <si>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</si>
  <si>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</si>
  <si>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</si>
  <si>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</si>
  <si>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</si>
  <si>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</si>
  <si>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</si>
  <si>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</si>
  <si>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</si>
  <si>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</si>
  <si>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</si>
  <si>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</si>
  <si>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</si>
  <si>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</si>
  <si>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</si>
  <si>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</si>
  <si>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</si>
  <si>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</si>
  <si>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</si>
  <si>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</si>
  <si>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</si>
  <si>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</si>
  <si>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</si>
  <si>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</si>
  <si>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</si>
  <si>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</si>
  <si>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</si>
  <si>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</si>
  <si>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</si>
  <si>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</si>
  <si>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</si>
  <si>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</si>
  <si>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</si>
  <si>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</si>
  <si>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</si>
  <si>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</si>
  <si>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</si>
  <si>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</si>
  <si>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</si>
  <si>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</si>
  <si>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</si>
  <si>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</si>
  <si>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</si>
  <si>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</si>
  <si>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</si>
  <si>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</si>
  <si>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</si>
  <si>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</si>
  <si>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</si>
  <si>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</si>
  <si>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</si>
  <si>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</si>
  <si>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</si>
  <si>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</si>
  <si>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</si>
  <si>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</si>
  <si>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</si>
  <si>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</si>
  <si>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</si>
  <si>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</si>
  <si>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</si>
  <si>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</si>
  <si>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</si>
  <si>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</si>
  <si>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</si>
  <si>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</si>
  <si>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</si>
  <si>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</si>
  <si>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</si>
  <si>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</si>
  <si>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</si>
  <si>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</si>
  <si>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</si>
  <si>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</si>
  <si>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</si>
  <si>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</si>
  <si>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</si>
  <si>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</si>
  <si>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</si>
  <si>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</si>
  <si>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</si>
  <si>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</si>
  <si>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</si>
  <si>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</si>
  <si>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</si>
  <si>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</si>
  <si>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</si>
  <si>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</si>
  <si>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</si>
  <si>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</si>
  <si>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</si>
  <si>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</si>
  <si>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</si>
  <si>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</si>
  <si>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</si>
  <si>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</si>
  <si>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</si>
  <si>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</si>
  <si>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</si>
  <si>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</si>
  <si>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</si>
  <si>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</si>
  <si>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</si>
  <si>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</si>
  <si>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</si>
  <si>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</si>
  <si>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</si>
  <si>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</si>
  <si>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</si>
  <si>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</si>
  <si>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</si>
  <si>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</si>
  <si>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</si>
  <si>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</si>
  <si>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</si>
  <si>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</si>
  <si>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</si>
  <si>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</si>
  <si>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</si>
  <si>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</si>
  <si>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</si>
  <si>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</si>
  <si>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</si>
  <si>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</si>
  <si>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</si>
  <si>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</si>
  <si>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</si>
  <si>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</si>
  <si>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</si>
  <si>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</si>
  <si>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</si>
  <si>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</si>
  <si>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</si>
  <si>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</si>
  <si>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</si>
  <si>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</si>
  <si>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</si>
  <si>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</si>
  <si>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</si>
  <si>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</si>
  <si>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</si>
  <si>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</si>
  <si>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</si>
  <si>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</si>
  <si>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</si>
  <si>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</si>
  <si>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</si>
  <si>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</si>
  <si>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</si>
  <si>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</si>
  <si>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</si>
  <si>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</si>
  <si>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</si>
  <si>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</si>
  <si>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</si>
  <si>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</si>
  <si>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</si>
  <si>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</si>
  <si>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</si>
  <si>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</si>
  <si>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</si>
  <si>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</si>
  <si>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</si>
  <si>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</si>
  <si>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</si>
  <si>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</si>
  <si>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</si>
  <si>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</si>
  <si>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</si>
  <si>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</si>
  <si>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</si>
  <si>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</si>
  <si>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</si>
  <si>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</si>
  <si>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</si>
  <si>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</si>
  <si>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</si>
  <si>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</si>
  <si>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</si>
  <si>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</si>
  <si>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</si>
  <si>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</si>
  <si>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</si>
  <si>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</si>
  <si>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</si>
  <si>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</si>
  <si>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</si>
  <si>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</si>
  <si>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</si>
  <si>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</si>
  <si>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</si>
  <si>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</si>
  <si>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</si>
  <si>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</si>
  <si>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</si>
  <si>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</si>
  <si>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</si>
  <si>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</si>
  <si>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</si>
  <si>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</si>
  <si>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</si>
  <si>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</si>
  <si>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</si>
  <si>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</si>
  <si>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</si>
  <si>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</si>
  <si>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</si>
  <si>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</si>
  <si>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</si>
  <si>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</si>
  <si>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</si>
  <si>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</si>
  <si>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</si>
  <si>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</si>
  <si>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</si>
  <si>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</si>
  <si>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</si>
  <si>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</si>
  <si>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</si>
  <si>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</si>
  <si>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</si>
  <si>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</si>
  <si>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</si>
  <si>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</si>
  <si>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</si>
  <si>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</si>
  <si>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</si>
  <si>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</si>
  <si>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</si>
  <si>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</si>
  <si>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</si>
  <si>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</si>
  <si>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</si>
  <si>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</si>
  <si>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</si>
  <si>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</si>
  <si>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</si>
  <si>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</si>
  <si>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</si>
  <si>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</si>
  <si>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</si>
  <si>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</si>
  <si>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</si>
  <si>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</si>
  <si>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</si>
  <si>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</si>
  <si>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</si>
  <si>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</si>
  <si>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</si>
  <si>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</si>
  <si>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</si>
  <si>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</si>
  <si>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</si>
  <si>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</si>
  <si>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</si>
  <si>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</si>
  <si>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</si>
  <si>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</si>
  <si>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</si>
  <si>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</si>
  <si>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</si>
  <si>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</si>
  <si>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</si>
  <si>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</si>
  <si>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</si>
  <si>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</si>
  <si>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</si>
  <si>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</si>
  <si>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</si>
  <si>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</si>
  <si>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</si>
  <si>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</si>
  <si>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</si>
  <si>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</si>
  <si>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</si>
  <si>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</si>
  <si>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</si>
  <si>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</si>
  <si>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</si>
  <si>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</si>
  <si>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</si>
  <si>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</si>
  <si>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</si>
  <si>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</si>
  <si>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</si>
  <si>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</si>
  <si>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</si>
  <si>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</si>
  <si>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</si>
  <si>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</si>
  <si>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</si>
  <si>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</si>
  <si>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</si>
  <si>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</si>
  <si>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</si>
  <si>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</si>
  <si>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</si>
  <si>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</si>
  <si>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</si>
  <si>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</si>
  <si>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</si>
  <si>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</si>
  <si>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</si>
  <si>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</si>
  <si>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</si>
  <si>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</si>
  <si>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</si>
  <si>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</si>
  <si>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</si>
  <si>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</si>
  <si>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</si>
  <si>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</si>
  <si>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</si>
  <si>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</si>
  <si>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</si>
  <si>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</si>
  <si>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</si>
  <si>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</si>
  <si>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</si>
  <si>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</si>
  <si>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</si>
  <si>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</si>
  <si>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</si>
  <si>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</si>
  <si>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</si>
  <si>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</si>
  <si>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</si>
  <si>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</si>
  <si>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</si>
  <si>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</si>
  <si>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</si>
  <si>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</si>
  <si>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</si>
  <si>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</si>
  <si>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</si>
  <si>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</si>
  <si>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</si>
  <si>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</si>
  <si>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</si>
  <si>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</si>
  <si>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</si>
  <si>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</si>
  <si>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</si>
  <si>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</si>
  <si>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</si>
  <si>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</si>
  <si>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</si>
  <si>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</si>
  <si>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</si>
  <si>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</si>
  <si>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</si>
  <si>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</si>
  <si>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</si>
  <si>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</si>
  <si>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</si>
  <si>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</si>
  <si>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</si>
  <si>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</si>
  <si>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</si>
  <si>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</si>
  <si>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</si>
  <si>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</si>
  <si>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</si>
  <si>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</si>
  <si>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</si>
  <si>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</si>
  <si>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</si>
  <si>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</si>
  <si>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</si>
  <si>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</si>
  <si>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</si>
  <si>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</si>
  <si>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</si>
  <si>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</si>
  <si>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</si>
  <si>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</si>
  <si>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</si>
  <si>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</si>
  <si>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</si>
  <si>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</si>
  <si>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</si>
  <si>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</si>
  <si>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</si>
  <si>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</si>
  <si>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</si>
  <si>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</si>
  <si>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</si>
  <si>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</si>
  <si>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</si>
  <si>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</si>
  <si>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</si>
  <si>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</si>
  <si>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</si>
  <si>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</si>
  <si>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</si>
  <si>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</si>
  <si>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</si>
  <si>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</si>
  <si>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</si>
  <si>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</si>
  <si>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</si>
  <si>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</si>
  <si>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</si>
  <si>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</si>
  <si>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</si>
  <si>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</si>
  <si>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</si>
  <si>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</si>
  <si>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</si>
  <si>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</si>
  <si>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</si>
  <si>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</si>
  <si>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</si>
  <si>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</si>
  <si>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</si>
  <si>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</si>
  <si>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</si>
  <si>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</si>
  <si>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</si>
  <si>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</si>
  <si>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</si>
  <si>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</si>
  <si>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</si>
  <si>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</si>
  <si>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</si>
  <si>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</si>
  <si>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</si>
  <si>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</si>
  <si>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</si>
  <si>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</si>
  <si>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</si>
  <si>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</si>
  <si>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</si>
  <si>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</si>
  <si>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</si>
  <si>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</si>
  <si>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</si>
  <si>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</si>
  <si>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</si>
  <si>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</si>
  <si>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</si>
  <si>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</si>
  <si>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</si>
  <si>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</si>
  <si>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</si>
  <si>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</si>
  <si>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</si>
  <si>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</si>
  <si>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</si>
  <si>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</si>
  <si>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</si>
  <si>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</si>
  <si>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</si>
  <si>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</si>
  <si>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</si>
  <si>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</si>
  <si>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</si>
  <si>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</si>
  <si>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</si>
  <si>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</si>
  <si>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</si>
  <si>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</si>
  <si>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</si>
  <si>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</si>
  <si>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</si>
  <si>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</si>
  <si>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</si>
  <si>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</si>
  <si>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</si>
  <si>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</si>
  <si>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</si>
  <si>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</si>
  <si>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</si>
  <si>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</si>
  <si>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</si>
  <si>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</si>
  <si>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</si>
  <si>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</si>
  <si>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</si>
  <si>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</si>
  <si>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</si>
  <si>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</si>
  <si>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</si>
  <si>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</si>
  <si>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</si>
  <si>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</si>
  <si>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</si>
  <si>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</si>
  <si>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</si>
  <si>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</si>
  <si>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</si>
  <si>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</si>
  <si>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</si>
  <si>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</si>
  <si>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</si>
  <si>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</si>
  <si>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</si>
  <si>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</si>
  <si>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</si>
  <si>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</si>
  <si>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</si>
  <si>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</si>
  <si>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</si>
  <si>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</si>
  <si>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</si>
  <si>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</si>
  <si>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</si>
  <si>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</si>
  <si>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</si>
  <si>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</si>
  <si>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</si>
  <si>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</si>
  <si>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</si>
  <si>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</si>
  <si>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</si>
  <si>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</si>
  <si>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</si>
  <si>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</si>
  <si>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</si>
  <si>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</si>
  <si>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</si>
  <si>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</si>
  <si>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</si>
  <si>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</si>
  <si>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</si>
  <si>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</si>
  <si>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</si>
  <si>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</si>
  <si>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</si>
  <si>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</si>
  <si>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</si>
  <si>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</si>
  <si>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</si>
  <si>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</si>
  <si>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</si>
  <si>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</si>
  <si>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</si>
  <si>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</si>
  <si>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</si>
  <si>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</si>
  <si>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</si>
  <si>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</si>
  <si>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</si>
  <si>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</si>
  <si>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</si>
  <si>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</si>
  <si>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</si>
  <si>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</si>
  <si>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</si>
  <si>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</si>
  <si>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</si>
  <si>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</si>
  <si>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</si>
  <si>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</si>
  <si>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</si>
  <si>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</si>
  <si>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</si>
  <si>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</si>
  <si>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</si>
  <si>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</si>
  <si>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</si>
  <si>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</si>
  <si>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</si>
  <si>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</si>
  <si>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</si>
  <si>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</si>
  <si>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</si>
  <si>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</si>
  <si>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</si>
  <si>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</si>
  <si>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</si>
  <si>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</si>
  <si>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</si>
  <si>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</si>
  <si>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</si>
  <si>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</si>
  <si>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</si>
  <si>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</si>
  <si>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</si>
  <si>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</si>
  <si>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</si>
  <si>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</si>
  <si>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</si>
  <si>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</si>
  <si>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</si>
  <si>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</si>
  <si>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</si>
  <si>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</si>
  <si>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</si>
  <si>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</si>
  <si>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</si>
  <si>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</si>
  <si>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</si>
  <si>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</si>
  <si>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</si>
  <si>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</si>
  <si>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</si>
  <si>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</si>
  <si>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</si>
  <si>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</si>
  <si>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</si>
  <si>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</si>
  <si>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</si>
  <si>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</si>
  <si>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</si>
  <si>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</si>
  <si>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</si>
  <si>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</si>
  <si>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</si>
  <si>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</si>
  <si>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</si>
  <si>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</si>
  <si>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</si>
  <si>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</si>
  <si>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</si>
  <si>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</si>
  <si>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</si>
  <si>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</si>
  <si>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</si>
  <si>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</si>
  <si>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</si>
  <si>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</si>
  <si>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</si>
  <si>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</si>
  <si>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</si>
  <si>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</si>
  <si>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</si>
  <si>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</si>
  <si>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</si>
  <si>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</si>
  <si>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</si>
  <si>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</si>
  <si>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</si>
  <si>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</si>
  <si>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</si>
  <si>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</si>
  <si>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</si>
  <si>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</si>
  <si>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</si>
  <si>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</si>
  <si>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</si>
  <si>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</si>
  <si>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</si>
  <si>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</si>
  <si>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</si>
  <si>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</si>
  <si>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</si>
  <si>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</si>
  <si>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</si>
  <si>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</si>
  <si>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</si>
  <si>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</si>
  <si>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</si>
  <si>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</si>
  <si>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</si>
  <si>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</si>
  <si>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</si>
  <si>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</si>
  <si>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</si>
  <si>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</si>
  <si>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</si>
  <si>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</si>
  <si>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</si>
  <si>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</si>
  <si>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</si>
  <si>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</si>
  <si>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</si>
  <si>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</si>
  <si>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</si>
  <si>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</si>
  <si>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</si>
  <si>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</si>
  <si>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</si>
  <si>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</si>
  <si>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</si>
  <si>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</si>
  <si>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</si>
  <si>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</si>
  <si>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</si>
  <si>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</si>
  <si>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</si>
  <si>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</si>
  <si>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</si>
  <si>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</si>
  <si>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</si>
  <si>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</si>
  <si>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</si>
  <si>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</si>
  <si>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</si>
  <si>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</si>
  <si>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</si>
  <si>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</si>
  <si>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</si>
  <si>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</si>
  <si>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</si>
  <si>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</si>
  <si>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</si>
  <si>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</si>
  <si>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</si>
  <si>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</si>
  <si>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</si>
  <si>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</si>
  <si>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</si>
  <si>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</si>
  <si>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</si>
  <si>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</si>
  <si>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</si>
  <si>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</si>
  <si>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</si>
  <si>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</si>
  <si>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</si>
  <si>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</si>
  <si>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</si>
  <si>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</si>
  <si>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</si>
  <si>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</si>
  <si>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</si>
  <si>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</si>
  <si>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</si>
  <si>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</si>
  <si>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</si>
  <si>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</si>
  <si>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</si>
  <si>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</si>
  <si>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</si>
  <si>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</si>
  <si>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</si>
  <si>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</si>
  <si>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</si>
  <si>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</si>
  <si>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</si>
  <si>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</si>
  <si>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</si>
  <si>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</si>
  <si>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</si>
  <si>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</si>
  <si>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</si>
  <si>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</si>
  <si>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</si>
  <si>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</si>
  <si>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</si>
  <si>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</si>
  <si>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</si>
  <si>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</si>
  <si>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</si>
  <si>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</si>
  <si>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</si>
  <si>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</si>
  <si>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</si>
  <si>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</si>
  <si>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</si>
  <si>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</si>
  <si>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</si>
  <si>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</si>
  <si>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</si>
  <si>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</si>
  <si>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</si>
  <si>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</si>
  <si>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</si>
  <si>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</si>
  <si>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</si>
  <si>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</si>
  <si>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</si>
  <si>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</si>
  <si>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</si>
  <si>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</si>
  <si>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</si>
  <si>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</si>
  <si>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</si>
  <si>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</si>
  <si>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</si>
  <si>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</si>
  <si>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</si>
  <si>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</si>
  <si>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</si>
  <si>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</si>
  <si>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</si>
  <si>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</si>
  <si>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</si>
  <si>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</si>
  <si>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</si>
  <si>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</si>
  <si>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</si>
  <si>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</si>
  <si>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</si>
  <si>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</si>
  <si>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</si>
  <si>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</si>
  <si>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</si>
  <si>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</si>
  <si>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</si>
  <si>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</si>
  <si>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</si>
  <si>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</si>
  <si>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</si>
  <si>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</si>
  <si>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</si>
  <si>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</si>
  <si>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</si>
  <si>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</si>
  <si>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</si>
  <si>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</si>
  <si>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</si>
  <si>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</si>
  <si>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</si>
  <si>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</si>
  <si>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</si>
  <si>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</si>
  <si>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</si>
  <si>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</si>
  <si>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</si>
  <si>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</si>
  <si>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</si>
  <si>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</si>
  <si>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</si>
  <si>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</si>
  <si>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</si>
  <si>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</si>
  <si>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</si>
  <si>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</si>
  <si>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</si>
  <si>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</si>
  <si>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</si>
  <si>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</si>
  <si>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</si>
  <si>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</si>
  <si>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</si>
  <si>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</si>
  <si>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</si>
  <si>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</si>
  <si>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</si>
  <si>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</si>
  <si>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</si>
  <si>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</si>
  <si>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</si>
  <si>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</si>
  <si>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</si>
  <si>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</si>
  <si>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</si>
  <si>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</si>
  <si>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</si>
  <si>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</si>
  <si>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</si>
  <si>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</si>
  <si>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</si>
  <si>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</si>
  <si>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</si>
  <si>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</si>
  <si>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</si>
  <si>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</si>
  <si>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</si>
  <si>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</si>
  <si>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</si>
  <si>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</si>
  <si>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</si>
  <si>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</si>
  <si>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</si>
  <si>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</si>
  <si>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</si>
  <si>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</si>
  <si>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</si>
  <si>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</si>
  <si>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</si>
  <si>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</si>
  <si>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</si>
  <si>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</si>
  <si>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</si>
  <si>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</si>
  <si>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</si>
  <si>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</si>
  <si>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</si>
  <si>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</si>
  <si>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</si>
  <si>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</si>
  <si>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</si>
  <si>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</si>
  <si>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</si>
  <si>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</si>
  <si>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</si>
  <si>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</si>
  <si>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</si>
  <si>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</si>
  <si>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</si>
  <si>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</si>
  <si>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</si>
  <si>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</si>
  <si>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</si>
  <si>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</si>
  <si>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</si>
  <si>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</si>
  <si>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</si>
  <si>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</si>
  <si>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</si>
  <si>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</si>
  <si>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</si>
  <si>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</si>
  <si>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</si>
  <si>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</si>
  <si>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</si>
  <si>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</si>
  <si>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</si>
  <si>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</si>
  <si>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</si>
  <si>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</si>
  <si>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</si>
  <si>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</si>
  <si>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</si>
  <si>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</si>
  <si>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</si>
  <si>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</si>
  <si>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</si>
  <si>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</si>
  <si>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</si>
  <si>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</si>
  <si>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</si>
  <si>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</si>
  <si>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</si>
  <si>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</si>
  <si>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</si>
  <si>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</si>
  <si>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</si>
  <si>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</si>
  <si>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</si>
  <si>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</si>
  <si>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</si>
  <si>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</si>
  <si>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</si>
  <si>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</si>
  <si>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</si>
  <si>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</si>
  <si>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</si>
  <si>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</si>
  <si>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</si>
  <si>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</si>
  <si>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</si>
  <si>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</si>
  <si>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</si>
  <si>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</si>
  <si>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</si>
  <si>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</si>
  <si>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</si>
  <si>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</si>
  <si>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</si>
  <si>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</si>
  <si>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</si>
  <si>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</si>
  <si>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</si>
  <si>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</si>
  <si>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</si>
  <si>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</si>
  <si>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</si>
  <si>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</si>
  <si>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</si>
  <si>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</si>
  <si>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</si>
  <si>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</si>
  <si>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</si>
  <si>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</si>
  <si>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</si>
  <si>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</si>
  <si>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</si>
  <si>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</si>
  <si>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</si>
  <si>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</si>
  <si>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</si>
  <si>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</si>
  <si>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</si>
  <si>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</si>
  <si>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</si>
  <si>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</si>
  <si>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</si>
  <si>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</si>
  <si>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</si>
  <si>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</si>
  <si>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</si>
  <si>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</si>
  <si>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</si>
  <si>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</si>
  <si>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</si>
  <si>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</si>
  <si>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</si>
  <si>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</si>
  <si>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</si>
  <si>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</si>
  <si>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</si>
  <si>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</si>
  <si>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</si>
  <si>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</si>
  <si>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</si>
  <si>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</si>
  <si>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</si>
  <si>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</si>
  <si>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</si>
  <si>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</si>
  <si>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</si>
  <si>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</si>
  <si>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</si>
  <si>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</si>
  <si>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</si>
  <si>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</si>
  <si>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</si>
  <si>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</si>
  <si>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</si>
  <si>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</si>
  <si>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</si>
  <si>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</si>
  <si>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</si>
  <si>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</si>
  <si>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</si>
  <si>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</si>
  <si>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</si>
  <si>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</si>
  <si>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</si>
  <si>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</si>
  <si>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</si>
  <si>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</si>
  <si>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</si>
  <si>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</si>
  <si>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</si>
  <si>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</si>
  <si>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</si>
  <si>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</si>
  <si>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</si>
  <si>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</si>
  <si>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</si>
  <si>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</si>
  <si>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</si>
  <si>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</si>
  <si>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</si>
  <si>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</si>
  <si>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</si>
  <si>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</si>
  <si>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</si>
  <si>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</si>
  <si>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</si>
  <si>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</si>
  <si>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</si>
  <si>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</si>
  <si>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</si>
  <si>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</si>
  <si>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</si>
  <si>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</si>
  <si>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</si>
  <si>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</si>
  <si>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</si>
  <si>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</si>
  <si>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</si>
  <si>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</si>
  <si>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</si>
  <si>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</si>
  <si>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</si>
  <si>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</si>
  <si>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</si>
  <si>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</si>
  <si>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</si>
  <si>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</si>
  <si>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</si>
  <si>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</si>
  <si>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</si>
  <si>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</si>
  <si>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</si>
  <si>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</si>
  <si>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</si>
  <si>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</si>
  <si>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</si>
  <si>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</si>
  <si>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</si>
  <si>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</si>
  <si>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</si>
  <si>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</si>
  <si>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</si>
  <si>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</si>
  <si>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</si>
  <si>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</si>
  <si>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</si>
  <si>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</si>
  <si>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</si>
  <si>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</si>
  <si>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</si>
  <si>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</si>
  <si>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</si>
  <si>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</si>
  <si>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</si>
  <si>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</si>
  <si>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</si>
  <si>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</si>
  <si>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</si>
  <si>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</si>
  <si>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</si>
  <si>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</si>
  <si>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</si>
  <si>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</si>
  <si>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</si>
  <si>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</si>
  <si>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</si>
  <si>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</si>
  <si>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</si>
  <si>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</si>
  <si>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</si>
  <si>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</si>
  <si>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</si>
  <si>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</si>
  <si>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</si>
  <si>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</si>
  <si>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</si>
  <si>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</si>
  <si>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</si>
  <si>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</si>
  <si>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</si>
  <si>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</si>
  <si>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</si>
  <si>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</si>
  <si>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</si>
  <si>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</si>
  <si>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</si>
  <si>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</si>
  <si>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</si>
  <si>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</si>
  <si>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</si>
  <si>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</si>
  <si>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</si>
  <si>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</si>
  <si>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</si>
  <si>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</si>
  <si>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</si>
  <si>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</si>
  <si>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</si>
  <si>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</si>
  <si>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</si>
  <si>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</si>
  <si>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</si>
  <si>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</si>
  <si>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</si>
  <si>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</si>
  <si>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</si>
  <si>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</si>
  <si>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</si>
  <si>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</si>
  <si>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</si>
  <si>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</si>
  <si>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</si>
  <si>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</si>
  <si>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</si>
  <si>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</si>
  <si>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</si>
  <si>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</si>
  <si>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</si>
  <si>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</si>
  <si>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</si>
  <si>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</si>
  <si>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</si>
  <si>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</si>
  <si>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</si>
  <si>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</si>
  <si>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</si>
  <si>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</si>
  <si>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</si>
  <si>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</si>
  <si>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</si>
  <si>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</si>
  <si>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</si>
  <si>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</si>
  <si>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</si>
  <si>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</si>
  <si>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</si>
  <si>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</si>
  <si>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</si>
  <si>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</si>
  <si>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</si>
  <si>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</si>
  <si>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</si>
  <si>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</si>
  <si>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</si>
  <si>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</si>
  <si>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</si>
  <si>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</si>
  <si>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</si>
  <si>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</si>
  <si>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</si>
  <si>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</si>
  <si>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</si>
  <si>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</si>
  <si>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</si>
  <si>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</si>
  <si>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</si>
  <si>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</si>
  <si>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</si>
  <si>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</si>
  <si>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</si>
  <si>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</si>
  <si>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</si>
  <si>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</si>
  <si>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</si>
  <si>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</si>
  <si>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</si>
  <si>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</si>
  <si>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</si>
  <si>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</si>
  <si>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</si>
  <si>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</si>
  <si>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</si>
  <si>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</si>
  <si>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</si>
  <si>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</si>
  <si>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</si>
  <si>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</si>
  <si>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</si>
  <si>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</si>
  <si>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</si>
  <si>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</si>
  <si>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</si>
  <si>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</si>
  <si>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</si>
  <si>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</si>
  <si>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</si>
  <si>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</si>
  <si>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</si>
  <si>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</si>
  <si>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</si>
  <si>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</si>
  <si>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</si>
  <si>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</si>
  <si>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</si>
  <si>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</si>
  <si>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</si>
  <si>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</si>
  <si>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</si>
  <si>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</si>
  <si>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</si>
  <si>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</si>
  <si>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</si>
  <si>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</si>
  <si>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</si>
  <si>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</si>
  <si>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</si>
  <si>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</si>
  <si>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</si>
  <si>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</si>
  <si>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</si>
  <si>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</si>
  <si>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</si>
  <si>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</si>
  <si>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</si>
  <si>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</si>
  <si>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</si>
  <si>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</si>
  <si>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</si>
  <si>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</si>
  <si>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</si>
  <si>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</si>
  <si>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</si>
  <si>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</si>
  <si>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</si>
  <si>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</si>
  <si>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</si>
  <si>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</si>
  <si>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</si>
  <si>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</si>
  <si>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</si>
  <si>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</si>
  <si>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</si>
  <si>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</si>
  <si>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</si>
  <si>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</si>
  <si>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</si>
  <si>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</si>
  <si>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</si>
  <si>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</si>
  <si>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</si>
  <si>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</si>
  <si>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</si>
  <si>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</si>
  <si>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</si>
  <si>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</si>
  <si>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</si>
  <si>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</si>
  <si>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</si>
  <si>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</si>
  <si>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</si>
  <si>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</si>
  <si>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</si>
  <si>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</si>
  <si>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</si>
  <si>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</si>
  <si>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</si>
  <si>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</si>
  <si>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</si>
  <si>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</si>
  <si>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</si>
  <si>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</si>
  <si>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</si>
  <si>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</si>
  <si>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</si>
  <si>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</si>
  <si>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</si>
  <si>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</si>
  <si>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</si>
  <si>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</si>
  <si>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</si>
  <si>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</si>
  <si>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</si>
  <si>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</si>
  <si>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</si>
  <si>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</si>
  <si>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</si>
  <si>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</si>
  <si>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</si>
  <si>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</si>
  <si>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</si>
  <si>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</si>
  <si>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</si>
  <si>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</si>
  <si>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</si>
  <si>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</si>
  <si>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</si>
  <si>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</si>
  <si>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</si>
  <si>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</si>
  <si>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</si>
  <si>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</si>
  <si>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</si>
  <si>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</si>
  <si>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</si>
  <si>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</si>
  <si>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</si>
  <si>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</si>
  <si>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</si>
  <si>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</si>
  <si>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</si>
  <si>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</si>
  <si>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</si>
  <si>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</si>
  <si>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</si>
  <si>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</si>
  <si>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</si>
  <si>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</si>
  <si>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</si>
  <si>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</si>
  <si>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</si>
  <si>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</si>
  <si>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</si>
  <si>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</si>
  <si>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</si>
  <si>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</si>
  <si>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</si>
  <si>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</si>
  <si>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</si>
  <si>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</si>
  <si>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</si>
  <si>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</si>
  <si>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</si>
  <si>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</si>
  <si>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</si>
  <si>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</si>
  <si>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</si>
  <si>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</si>
  <si>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</si>
  <si>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</si>
  <si>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</si>
  <si>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</si>
  <si>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</si>
  <si>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</si>
  <si>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</si>
  <si>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</si>
  <si>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</si>
  <si>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</si>
  <si>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</si>
  <si>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</si>
  <si>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</si>
  <si>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</si>
  <si>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</si>
  <si>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</si>
  <si>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</si>
  <si>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</si>
  <si>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</si>
  <si>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</si>
  <si>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</si>
  <si>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</si>
  <si>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</si>
  <si>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</si>
  <si>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</si>
  <si>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</si>
  <si>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</si>
  <si>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</si>
  <si>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</si>
  <si>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</si>
  <si>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</si>
  <si>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</si>
  <si>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</si>
  <si>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</si>
  <si>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</si>
  <si>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</si>
  <si>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</si>
  <si>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</si>
  <si>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</si>
  <si>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</si>
  <si>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</si>
  <si>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</si>
  <si>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</si>
  <si>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</si>
  <si>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</si>
  <si>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</si>
  <si>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</si>
  <si>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</si>
  <si>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</si>
  <si>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</si>
  <si>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</si>
  <si>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</si>
  <si>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</si>
  <si>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</si>
  <si>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</si>
  <si>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</si>
  <si>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</si>
  <si>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</si>
  <si>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</si>
  <si>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</si>
  <si>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</si>
  <si>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</si>
  <si>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</si>
  <si>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</si>
  <si>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</si>
  <si>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</si>
  <si>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</si>
  <si>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</si>
  <si>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</si>
  <si>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</si>
  <si>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</si>
  <si>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</si>
  <si>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</si>
  <si>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</si>
  <si>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</si>
  <si>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</si>
  <si>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</si>
  <si>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</si>
  <si>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</si>
  <si>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</si>
  <si>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</si>
  <si>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</si>
  <si>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</si>
  <si>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</si>
  <si>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</si>
  <si>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</si>
  <si>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</si>
  <si>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</si>
  <si>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</si>
  <si>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</si>
  <si>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</si>
  <si>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</si>
  <si>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</si>
  <si>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</si>
  <si>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</si>
  <si>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</si>
  <si>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</si>
  <si>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</si>
  <si>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</si>
  <si>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</si>
  <si>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</si>
  <si>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</si>
  <si>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</si>
  <si>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</si>
  <si>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</si>
  <si>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</si>
  <si>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</si>
  <si>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</si>
  <si>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</si>
  <si>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</si>
  <si>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</si>
  <si>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</si>
  <si>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</si>
  <si>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</si>
  <si>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</si>
  <si>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</si>
  <si>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</si>
  <si>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</si>
  <si>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</si>
  <si>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</si>
  <si>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</si>
  <si>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</si>
  <si>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</si>
  <si>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</si>
  <si>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</si>
  <si>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</si>
  <si>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</si>
  <si>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</si>
  <si>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</si>
  <si>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</si>
  <si>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</si>
  <si>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</si>
  <si>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</si>
  <si>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</si>
  <si>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</si>
  <si>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</si>
  <si>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</si>
  <si>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</si>
  <si>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</si>
  <si>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</si>
  <si>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</si>
  <si>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</si>
  <si>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</si>
  <si>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</si>
  <si>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</si>
  <si>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</si>
  <si>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</si>
  <si>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</si>
  <si>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</si>
  <si>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</si>
  <si>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</si>
  <si>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</si>
  <si>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</si>
  <si>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</si>
  <si>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</si>
  <si>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</si>
  <si>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</si>
  <si>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</si>
  <si>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</si>
  <si>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</si>
  <si>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</si>
  <si>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</si>
  <si>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</si>
  <si>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</si>
  <si>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</si>
  <si>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</si>
  <si>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</si>
  <si>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</si>
  <si>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</si>
  <si>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</si>
  <si>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</si>
  <si>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</si>
  <si>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</si>
  <si>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</si>
  <si>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</si>
  <si>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</si>
  <si>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</si>
  <si>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</si>
  <si>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</si>
  <si>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</si>
  <si>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</si>
  <si>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</si>
  <si>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</si>
  <si>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</si>
  <si>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</si>
  <si>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</si>
  <si>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</si>
  <si>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</si>
  <si>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</si>
  <si>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</si>
  <si>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</si>
  <si>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</si>
  <si>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</si>
  <si>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</si>
  <si>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</si>
  <si>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</si>
  <si>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</si>
  <si>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</si>
  <si>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</si>
  <si>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</si>
  <si>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</si>
  <si>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</si>
  <si>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</si>
  <si>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</si>
  <si>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</si>
  <si>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</si>
  <si>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</si>
  <si>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</si>
  <si>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</si>
  <si>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</si>
  <si>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</si>
  <si>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</si>
  <si>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</si>
  <si>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</si>
  <si>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</si>
  <si>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</si>
  <si>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</si>
  <si>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</si>
  <si>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</si>
  <si>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</si>
  <si>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</si>
  <si>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</si>
  <si>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</si>
  <si>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</si>
  <si>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</si>
  <si>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</si>
  <si>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</si>
  <si>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</si>
  <si>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</si>
  <si>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</si>
  <si>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</si>
  <si>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</si>
  <si>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</si>
  <si>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</si>
  <si>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</si>
  <si>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</si>
  <si>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</si>
  <si>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</si>
  <si>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</si>
  <si>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</si>
  <si>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</si>
  <si>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</si>
  <si>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</si>
  <si>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</si>
  <si>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</si>
  <si>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</si>
  <si>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</si>
  <si>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</si>
  <si>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</si>
  <si>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</si>
  <si>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</si>
  <si>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</si>
  <si>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</si>
  <si>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</si>
  <si>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</si>
  <si>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</si>
  <si>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</si>
  <si>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</si>
  <si>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</si>
  <si>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</si>
  <si>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</si>
  <si>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</si>
  <si>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</si>
  <si>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</si>
  <si>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</si>
  <si>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</si>
  <si>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</si>
  <si>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</si>
  <si>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</si>
  <si>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</si>
  <si>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</si>
  <si>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</si>
  <si>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</si>
  <si>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</si>
  <si>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</si>
  <si>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</si>
  <si>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</si>
  <si>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</si>
  <si>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</si>
  <si>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</si>
  <si>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</si>
  <si>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</si>
  <si>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</si>
  <si>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</si>
  <si>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</si>
  <si>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</si>
  <si>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</si>
  <si>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</si>
  <si>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</si>
  <si>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</si>
  <si>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</si>
  <si>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</si>
  <si>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</si>
  <si>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</si>
  <si>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</si>
  <si>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</si>
  <si>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</si>
  <si>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</si>
  <si>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</si>
  <si>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</si>
  <si>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</si>
  <si>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</si>
  <si>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</si>
  <si>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</si>
  <si>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</si>
  <si>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</si>
  <si>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</si>
  <si>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</si>
  <si>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</si>
  <si>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</si>
  <si>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</si>
  <si>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</si>
  <si>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</si>
  <si>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</si>
  <si>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</si>
  <si>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</si>
  <si>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</si>
  <si>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</si>
  <si>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</si>
  <si>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</si>
  <si>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</si>
  <si>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</si>
  <si>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</si>
  <si>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</si>
  <si>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</si>
  <si>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</si>
  <si>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</si>
  <si>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</si>
  <si>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</si>
  <si>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</si>
  <si>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</si>
  <si>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</si>
  <si>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</si>
  <si>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</si>
  <si>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</si>
  <si>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</si>
  <si>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</si>
  <si>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</si>
  <si>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</si>
  <si>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</si>
  <si>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</si>
  <si>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</si>
  <si>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</si>
  <si>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</si>
  <si>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</si>
  <si>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</si>
  <si>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</si>
  <si>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</si>
  <si>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</si>
  <si>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</si>
  <si>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</si>
  <si>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</si>
  <si>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</si>
  <si>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</si>
  <si>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</si>
  <si>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</si>
  <si>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</si>
  <si>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</si>
  <si>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</si>
  <si>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</si>
  <si>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</si>
  <si>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</si>
  <si>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</si>
  <si>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</si>
  <si>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</si>
  <si>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</si>
  <si>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</si>
  <si>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</si>
  <si>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</si>
  <si>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</si>
  <si>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</si>
  <si>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</si>
  <si>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</si>
  <si>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</si>
  <si>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</si>
  <si>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</si>
  <si>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</si>
  <si>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</si>
  <si>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</si>
  <si>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</si>
  <si>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</si>
  <si>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</si>
  <si>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</si>
  <si>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</si>
  <si>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</si>
  <si>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</si>
  <si>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</si>
  <si>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</si>
  <si>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</si>
  <si>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</si>
  <si>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</si>
  <si>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</si>
  <si>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</si>
  <si>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</si>
  <si>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</si>
  <si>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</si>
  <si>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</si>
  <si>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</si>
  <si>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</si>
  <si>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</si>
  <si>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</si>
  <si>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</si>
  <si>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</si>
  <si>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</si>
  <si>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</si>
  <si>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</si>
  <si>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</si>
  <si>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</si>
  <si>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</si>
  <si>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</si>
  <si>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</si>
  <si>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</si>
  <si>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</si>
  <si>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</si>
  <si>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</si>
  <si>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</si>
  <si>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</si>
  <si>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</si>
  <si>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</si>
  <si>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</si>
  <si>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</si>
  <si>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</si>
  <si>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</si>
  <si>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</si>
  <si>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</si>
  <si>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</si>
  <si>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</si>
  <si>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</si>
  <si>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</si>
  <si>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</si>
  <si>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</si>
  <si>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</si>
  <si>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</si>
  <si>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</si>
  <si>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</si>
  <si>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</si>
  <si>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</si>
  <si>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</si>
  <si>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</si>
  <si>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</si>
  <si>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</si>
  <si>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</si>
  <si>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</si>
  <si>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</si>
  <si>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</si>
  <si>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</si>
  <si>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</si>
  <si>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</si>
  <si>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</si>
  <si>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</si>
  <si>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</si>
  <si>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</si>
  <si>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</si>
  <si>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</si>
  <si>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</si>
  <si>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</si>
  <si>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</si>
  <si>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</si>
  <si>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</si>
  <si>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</si>
  <si>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</si>
  <si>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</si>
  <si>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</si>
  <si>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</si>
  <si>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</si>
  <si>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</si>
  <si>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</si>
  <si>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</si>
  <si>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</si>
  <si>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</si>
  <si>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</si>
  <si>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</si>
  <si>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</si>
  <si>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</si>
  <si>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</si>
  <si>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</si>
  <si>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</si>
  <si>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</si>
  <si>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</si>
  <si>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</si>
  <si>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</si>
  <si>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</si>
  <si>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</si>
  <si>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</si>
  <si>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</si>
  <si>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</si>
  <si>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</si>
  <si>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</si>
  <si>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</si>
  <si>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</si>
  <si>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</si>
  <si>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</si>
  <si>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</si>
  <si>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</si>
  <si>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</si>
  <si>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</si>
  <si>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</si>
  <si>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</si>
  <si>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</si>
  <si>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</si>
  <si>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</si>
  <si>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</si>
  <si>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</si>
  <si>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</si>
  <si>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</si>
  <si>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</si>
  <si>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</si>
  <si>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</si>
  <si>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</si>
  <si>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</si>
  <si>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</si>
  <si>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</si>
  <si>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</si>
  <si>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</si>
  <si>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</si>
  <si>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</si>
  <si>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</si>
  <si>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</si>
  <si>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</si>
  <si>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</si>
  <si>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</si>
  <si>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</si>
  <si>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</si>
  <si>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</si>
  <si>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</si>
  <si>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</si>
  <si>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</si>
  <si>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</si>
  <si>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</si>
  <si>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</si>
  <si>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</si>
  <si>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</si>
  <si>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</si>
  <si>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</si>
  <si>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</si>
  <si>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</si>
  <si>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</si>
  <si>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</si>
  <si>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</si>
  <si>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</si>
  <si>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</si>
  <si>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</si>
  <si>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</si>
  <si>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</si>
  <si>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</si>
  <si>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</si>
  <si>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</si>
  <si>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</si>
  <si>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</si>
  <si>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</si>
  <si>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</si>
  <si>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</si>
  <si>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</si>
  <si>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</si>
  <si>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</si>
  <si>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</si>
  <si>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</si>
  <si>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</si>
  <si>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</si>
  <si>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</si>
  <si>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</si>
  <si>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</si>
  <si>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</si>
  <si>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</si>
  <si>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</si>
  <si>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</si>
  <si>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</si>
  <si>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</si>
  <si>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</si>
  <si>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</si>
  <si>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</si>
  <si>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</si>
  <si>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</si>
  <si>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</si>
  <si>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</si>
  <si>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</si>
  <si>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</si>
  <si>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</si>
  <si>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</si>
  <si>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</si>
  <si>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</si>
  <si>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</si>
  <si>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</si>
  <si>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</si>
  <si>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</si>
  <si>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</si>
  <si>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</si>
  <si>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</si>
  <si>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</si>
  <si>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</si>
  <si>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</si>
  <si>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</si>
  <si>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</si>
  <si>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</si>
  <si>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</si>
  <si>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</si>
  <si>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</si>
  <si>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</si>
  <si>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</si>
  <si>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</si>
  <si>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</si>
  <si>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</si>
  <si>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</si>
  <si>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</si>
  <si>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</si>
  <si>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</si>
  <si>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</si>
  <si>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</si>
  <si>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</si>
  <si>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</si>
  <si>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</si>
  <si>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</si>
  <si>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</si>
  <si>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</si>
  <si>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</si>
  <si>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</si>
  <si>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</si>
  <si>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</si>
  <si>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</si>
  <si>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</si>
  <si>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</si>
  <si>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</si>
  <si>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</si>
  <si>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</si>
  <si>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</si>
  <si>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</si>
  <si>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</si>
  <si>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</si>
  <si>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</si>
  <si>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</si>
  <si>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</si>
  <si>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</si>
  <si>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</si>
  <si>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</si>
  <si>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</si>
  <si>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</si>
  <si>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</si>
  <si>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</si>
  <si>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</si>
  <si>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</si>
  <si>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</si>
  <si>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</si>
  <si>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</si>
  <si>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</si>
  <si>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</si>
  <si>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</si>
  <si>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</si>
  <si>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</si>
  <si>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</si>
  <si>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</si>
  <si>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</si>
  <si>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</si>
  <si>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</si>
  <si>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</si>
  <si>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</si>
  <si>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</si>
  <si>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</si>
  <si>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</si>
  <si>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</si>
  <si>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</si>
  <si>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</si>
  <si>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</si>
  <si>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</si>
  <si>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</si>
  <si>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</si>
  <si>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</si>
  <si>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</si>
  <si>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</si>
  <si>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</si>
  <si>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</si>
  <si>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</si>
  <si>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</si>
  <si>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</si>
  <si>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</si>
  <si>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</si>
  <si>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</si>
  <si>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</si>
  <si>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</si>
  <si>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</si>
  <si>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</si>
  <si>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</si>
  <si>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</si>
  <si>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</si>
  <si>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</si>
  <si>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</si>
  <si>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</si>
  <si>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</si>
  <si>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</si>
  <si>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</si>
  <si>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</si>
  <si>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</si>
  <si>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</si>
  <si>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</si>
  <si>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</si>
  <si>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</si>
  <si>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</si>
  <si>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</si>
  <si>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</si>
  <si>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</si>
  <si>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</si>
  <si>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</si>
  <si>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</si>
  <si>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</si>
  <si>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</si>
  <si>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</si>
  <si>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</si>
  <si>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</si>
  <si>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</si>
  <si>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</si>
  <si>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</si>
  <si>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</si>
  <si>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</si>
  <si>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</si>
  <si>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</si>
  <si>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</si>
  <si>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</si>
  <si>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</si>
  <si>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</si>
  <si>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</si>
  <si>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</si>
  <si>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</si>
  <si>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</si>
  <si>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</si>
  <si>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</si>
  <si>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</si>
  <si>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</si>
  <si>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</si>
  <si>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</si>
  <si>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</si>
  <si>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</si>
  <si>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</si>
  <si>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</si>
  <si>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</si>
  <si>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</si>
  <si>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</si>
  <si>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</si>
  <si>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</si>
  <si>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</si>
  <si>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</si>
  <si>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</si>
  <si>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</si>
  <si>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</si>
  <si>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</si>
  <si>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</si>
  <si>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</si>
  <si>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</si>
  <si>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</si>
  <si>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</si>
  <si>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</si>
  <si>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</si>
  <si>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</si>
  <si>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</si>
  <si>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</si>
  <si>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</si>
  <si>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</si>
  <si>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</si>
  <si>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</si>
  <si>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</si>
  <si>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</si>
  <si>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</si>
  <si>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</si>
  <si>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</si>
  <si>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</si>
  <si>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</si>
  <si>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</si>
  <si>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</si>
  <si>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</si>
  <si>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</si>
  <si>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</si>
  <si>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</si>
  <si>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</si>
  <si>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</si>
  <si>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</si>
  <si>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</si>
  <si>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</si>
  <si>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</si>
  <si>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</si>
  <si>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</si>
  <si>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</si>
  <si>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</si>
  <si>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</si>
  <si>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</si>
  <si>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</si>
  <si>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</si>
  <si>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</si>
  <si>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</si>
  <si>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</si>
  <si>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</si>
  <si>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</si>
  <si>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</si>
  <si>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</si>
  <si>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</si>
  <si>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</si>
  <si>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</si>
  <si>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</si>
  <si>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</si>
  <si>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</si>
  <si>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</si>
  <si>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</si>
  <si>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</si>
  <si>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</si>
  <si>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</si>
  <si>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</si>
  <si>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</si>
  <si>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</si>
  <si>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</si>
  <si>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</si>
  <si>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</si>
  <si>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</si>
  <si>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</si>
  <si>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</si>
  <si>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</si>
  <si>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</si>
  <si>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</si>
  <si>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</si>
  <si>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</si>
  <si>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</si>
  <si>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</si>
  <si>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</si>
  <si>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</si>
  <si>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</si>
  <si>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</si>
  <si>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</si>
  <si>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</si>
  <si>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</si>
  <si>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</si>
  <si>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</si>
  <si>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</si>
  <si>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</si>
  <si>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</si>
  <si>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</si>
  <si>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</si>
  <si>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</si>
  <si>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</si>
  <si>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</si>
  <si>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</si>
  <si>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</si>
  <si>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</si>
  <si>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</si>
  <si>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</si>
  <si>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</si>
  <si>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</si>
  <si>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</si>
  <si>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</si>
  <si>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</si>
  <si>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</si>
  <si>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</si>
  <si>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</si>
  <si>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</si>
  <si>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</si>
  <si>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</si>
  <si>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</si>
  <si>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</si>
  <si>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</si>
  <si>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</si>
  <si>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</si>
  <si>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</si>
  <si>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</si>
  <si>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</si>
  <si>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</si>
  <si>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</si>
  <si>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</si>
  <si>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</si>
  <si>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</si>
  <si>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</si>
  <si>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</si>
  <si>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</si>
  <si>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</si>
  <si>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</si>
  <si>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</si>
  <si>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</si>
  <si>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</si>
  <si>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</si>
  <si>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</si>
  <si>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</si>
  <si>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</si>
  <si>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</si>
  <si>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</si>
  <si>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</si>
  <si>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</si>
  <si>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</si>
  <si>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</si>
  <si>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</si>
  <si>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</si>
  <si>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</si>
  <si>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</si>
  <si>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</si>
  <si>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</si>
  <si>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</si>
  <si>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</si>
  <si>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</si>
  <si>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</si>
  <si>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</si>
  <si>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</si>
  <si>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</si>
  <si>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</si>
  <si>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</si>
  <si>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</si>
  <si>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</si>
  <si>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</si>
  <si>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</si>
  <si>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</si>
  <si>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</si>
  <si>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</si>
  <si>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</si>
  <si>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</si>
  <si>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</si>
  <si>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</si>
  <si>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</si>
  <si>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</si>
  <si>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</si>
  <si>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</si>
  <si>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</si>
  <si>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</si>
  <si>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</si>
  <si>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</si>
  <si>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</si>
  <si>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</si>
  <si>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</si>
  <si>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</si>
  <si>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</si>
  <si>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</si>
  <si>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</si>
  <si>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</si>
  <si>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</si>
  <si>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</si>
  <si>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</si>
  <si>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</si>
  <si>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</si>
  <si>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</si>
  <si>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</si>
  <si>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</si>
  <si>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</si>
  <si>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</si>
  <si>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</si>
  <si>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</si>
  <si>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</si>
  <si>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</si>
  <si>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</si>
  <si>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</si>
  <si>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</si>
  <si>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</si>
  <si>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</si>
  <si>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</si>
  <si>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</si>
  <si>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</si>
  <si>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</si>
  <si>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</si>
  <si>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</si>
  <si>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</si>
  <si>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</si>
  <si>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</si>
  <si>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</si>
  <si>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</si>
  <si>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</si>
  <si>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</si>
  <si>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</si>
  <si>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</si>
  <si>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</si>
  <si>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</si>
  <si>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</si>
  <si>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</si>
  <si>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</si>
  <si>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</si>
  <si>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</si>
  <si>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</si>
  <si>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</si>
  <si>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</si>
  <si>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</si>
  <si>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</si>
  <si>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</si>
  <si>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</si>
  <si>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</si>
  <si>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</si>
  <si>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</si>
  <si>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</si>
  <si>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</si>
  <si>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</si>
  <si>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</si>
  <si>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</si>
  <si>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</si>
  <si>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</si>
  <si>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</si>
  <si>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</si>
  <si>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</si>
  <si>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</si>
  <si>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</si>
  <si>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</si>
  <si>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</si>
  <si>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</si>
  <si>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</si>
  <si>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</si>
  <si>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</si>
  <si>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</si>
  <si>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</si>
  <si>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</si>
  <si>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</si>
  <si>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</si>
  <si>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</si>
  <si>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</si>
  <si>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</si>
  <si>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</si>
  <si>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</si>
  <si>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</si>
  <si>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</si>
  <si>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</si>
  <si>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</si>
  <si>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</si>
  <si>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</si>
  <si>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</si>
  <si>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</si>
  <si>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</si>
  <si>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</si>
  <si>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</si>
  <si>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</si>
  <si>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</si>
  <si>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</si>
  <si>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</si>
  <si>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</si>
  <si>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</si>
  <si>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</si>
  <si>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</si>
  <si>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</si>
  <si>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</si>
  <si>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</si>
  <si>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</si>
  <si>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</si>
  <si>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</si>
  <si>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</si>
  <si>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</si>
  <si>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</si>
  <si>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</si>
  <si>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</si>
  <si>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</si>
  <si>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</si>
  <si>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</si>
  <si>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</si>
  <si>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</si>
  <si>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</si>
  <si>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</si>
  <si>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</si>
  <si>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</si>
  <si>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</si>
  <si>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</si>
  <si>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</si>
  <si>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</si>
  <si>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</si>
  <si>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</si>
  <si>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</si>
  <si>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</si>
  <si>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</si>
  <si>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</si>
  <si>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</si>
  <si>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</si>
  <si>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</si>
  <si>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</si>
  <si>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</si>
  <si>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</si>
  <si>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</si>
  <si>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</si>
  <si>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</si>
  <si>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</si>
  <si>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</si>
  <si>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</si>
  <si>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</si>
  <si>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</si>
  <si>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</si>
  <si>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</si>
  <si>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</si>
  <si>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</si>
  <si>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</si>
  <si>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</si>
  <si>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</si>
  <si>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</si>
  <si>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</si>
  <si>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</si>
  <si>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</si>
  <si>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</si>
  <si>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</si>
  <si>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</si>
  <si>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</si>
  <si>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</si>
  <si>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</si>
  <si>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</si>
  <si>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</si>
  <si>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</si>
  <si>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</si>
  <si>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</si>
  <si>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</si>
  <si>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</si>
  <si>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</si>
  <si>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</si>
  <si>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</si>
  <si>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</si>
  <si>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</si>
  <si>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</si>
  <si>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</si>
  <si>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</si>
  <si>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</si>
  <si>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</si>
  <si>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</si>
  <si>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</si>
  <si>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</si>
  <si>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</si>
  <si>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</si>
  <si>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</si>
  <si>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</si>
  <si>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</si>
  <si>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</si>
  <si>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</si>
  <si>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</si>
  <si>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</si>
  <si>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</si>
  <si>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</si>
  <si>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</si>
  <si>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</si>
  <si>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</si>
  <si>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</si>
  <si>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</si>
  <si>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</si>
  <si>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</si>
  <si>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</si>
  <si>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</si>
  <si>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</si>
  <si>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</si>
  <si>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</si>
  <si>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</si>
  <si>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</si>
  <si>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</si>
  <si>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</si>
  <si>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</si>
  <si>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</si>
  <si>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</si>
  <si>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</si>
  <si>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</si>
  <si>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</si>
  <si>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</si>
  <si>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</si>
  <si>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</si>
  <si>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</si>
  <si>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</si>
  <si>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</si>
  <si>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</si>
  <si>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</si>
  <si>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</si>
  <si>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</si>
  <si>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</si>
  <si>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</si>
  <si>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</si>
  <si>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</si>
  <si>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</si>
  <si>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</si>
  <si>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</si>
  <si>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</si>
  <si>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</si>
  <si>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</si>
  <si>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</si>
  <si>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</si>
  <si>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</si>
  <si>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</si>
  <si>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</si>
  <si>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</si>
  <si>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</si>
  <si>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</si>
  <si>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</si>
  <si>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</si>
  <si>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</si>
  <si>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</si>
  <si>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</si>
  <si>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</si>
  <si>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</si>
  <si>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</si>
  <si>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</si>
  <si>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</si>
  <si>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</si>
  <si>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</si>
  <si>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</si>
  <si>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</si>
  <si>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</si>
  <si>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</si>
  <si>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</si>
  <si>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</si>
  <si>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</si>
  <si>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</si>
  <si>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</si>
  <si>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</si>
  <si>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</si>
  <si>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</si>
  <si>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</si>
  <si>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</si>
  <si>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</si>
  <si>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</si>
  <si>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</si>
  <si>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</si>
  <si>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</si>
  <si>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</si>
  <si>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</si>
  <si>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</si>
  <si>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</si>
  <si>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</si>
  <si>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</si>
  <si>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</si>
  <si>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</si>
  <si>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</si>
  <si>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</si>
  <si>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</si>
  <si>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</si>
  <si>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</si>
  <si>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</si>
  <si>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</si>
  <si>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</si>
  <si>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</si>
  <si>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</si>
  <si>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</si>
  <si>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</si>
  <si>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</si>
  <si>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</si>
  <si>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</si>
  <si>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</si>
  <si>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</si>
  <si>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</si>
  <si>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</si>
  <si>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</si>
  <si>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</si>
  <si>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</si>
  <si>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</si>
  <si>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</si>
  <si>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</si>
  <si>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</si>
  <si>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</si>
  <si>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</si>
  <si>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</si>
  <si>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</si>
  <si>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</si>
  <si>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</si>
  <si>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</si>
  <si>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</si>
  <si>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</si>
  <si>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</si>
  <si>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</si>
  <si>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</si>
  <si>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</si>
  <si>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</si>
  <si>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</si>
  <si>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</si>
  <si>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</si>
  <si>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</si>
  <si>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</si>
  <si>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</si>
  <si>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</si>
  <si>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</si>
  <si>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</si>
  <si>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</si>
  <si>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</si>
  <si>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</si>
  <si>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</si>
  <si>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</si>
  <si>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</si>
  <si>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</si>
  <si>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</si>
  <si>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</si>
  <si>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</si>
  <si>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</si>
  <si>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</si>
  <si>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</si>
  <si>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</si>
  <si>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</si>
  <si>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</si>
  <si>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</si>
  <si>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</si>
  <si>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</si>
  <si>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</si>
  <si>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</si>
  <si>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</si>
  <si>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</si>
  <si>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</si>
  <si>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</si>
  <si>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</si>
  <si>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</si>
  <si>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</si>
  <si>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</si>
  <si>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</si>
  <si>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</si>
  <si>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</si>
  <si>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</si>
  <si>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</si>
  <si>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</si>
  <si>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</si>
  <si>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</si>
  <si>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</si>
  <si>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</si>
  <si>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</si>
  <si>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</si>
  <si>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</si>
  <si>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</si>
  <si>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</si>
  <si>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</si>
  <si>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</si>
  <si>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</si>
  <si>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</si>
  <si>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</si>
  <si>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</si>
  <si>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</si>
  <si>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</si>
  <si>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</si>
  <si>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</si>
  <si>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</si>
  <si>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</si>
  <si>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</si>
  <si>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</si>
  <si>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</si>
  <si>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</si>
  <si>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</si>
  <si>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</si>
  <si>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</si>
  <si>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</si>
  <si>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</si>
  <si>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</si>
  <si>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</si>
  <si>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</si>
  <si>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</si>
  <si>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</si>
  <si>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</si>
  <si>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</si>
  <si>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</si>
  <si>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</si>
  <si>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</si>
  <si>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</si>
  <si>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</si>
  <si>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</si>
  <si>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</si>
  <si>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</si>
  <si>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</si>
  <si>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</si>
  <si>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</si>
  <si>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</si>
  <si>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</si>
  <si>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</si>
  <si>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</si>
  <si>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</si>
  <si>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</si>
  <si>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</si>
  <si>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</si>
  <si>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</si>
  <si>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</si>
  <si>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</si>
  <si>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</si>
  <si>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</si>
  <si>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</si>
  <si>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</si>
  <si>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</si>
  <si>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</si>
  <si>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</si>
  <si>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</si>
  <si>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</si>
  <si>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</si>
  <si>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</si>
  <si>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</si>
  <si>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</si>
  <si>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</si>
  <si>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</si>
  <si>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</si>
  <si>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</si>
  <si>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</si>
  <si>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</si>
  <si>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</si>
  <si>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</si>
  <si>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</si>
  <si>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</si>
  <si>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</si>
  <si>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</si>
  <si>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</si>
  <si>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</si>
  <si>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</si>
  <si>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</si>
  <si>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</si>
  <si>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</si>
  <si>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</si>
  <si>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</si>
  <si>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</si>
  <si>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</si>
  <si>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</si>
  <si>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</si>
  <si>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</si>
  <si>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</si>
  <si>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</si>
  <si>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</si>
  <si>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</si>
  <si>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</si>
  <si>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</si>
  <si>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</si>
  <si>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</si>
  <si>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</si>
  <si>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</si>
  <si>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</si>
  <si>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</si>
  <si>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</si>
  <si>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</si>
  <si>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</si>
  <si>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</si>
  <si>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</si>
  <si>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</si>
  <si>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</si>
  <si>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</si>
  <si>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</si>
  <si>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</si>
  <si>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</si>
  <si>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</si>
  <si>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</si>
  <si>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</si>
  <si>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</si>
  <si>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</si>
  <si>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</si>
  <si>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</si>
  <si>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</si>
  <si>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</si>
  <si>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</si>
  <si>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</si>
  <si>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</si>
  <si>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</si>
  <si>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</si>
  <si>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</si>
  <si>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</si>
  <si>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</si>
  <si>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</si>
  <si>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</si>
  <si>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</si>
  <si>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</si>
  <si>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</si>
  <si>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</si>
  <si>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</si>
  <si>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</si>
  <si>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</si>
  <si>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</si>
  <si>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</si>
  <si>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</si>
  <si>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</si>
  <si>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</si>
  <si>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</si>
  <si>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</si>
  <si>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</si>
  <si>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</si>
  <si>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</si>
  <si>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</si>
  <si>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</si>
  <si>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</si>
  <si>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</si>
  <si>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</si>
  <si>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</si>
  <si>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</si>
  <si>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</si>
  <si>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</si>
  <si>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</si>
  <si>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</si>
  <si>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</si>
  <si>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</si>
  <si>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</si>
  <si>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</si>
  <si>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</si>
  <si>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</si>
  <si>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</si>
  <si>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</si>
  <si>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</si>
  <si>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</si>
  <si>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</si>
  <si>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</si>
  <si>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</si>
  <si>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</si>
  <si>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</si>
  <si>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</si>
  <si>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</si>
  <si>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</si>
  <si>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</si>
  <si>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</si>
  <si>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</si>
  <si>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</si>
  <si>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</si>
  <si>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</si>
  <si>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</si>
  <si>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</si>
  <si>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</si>
  <si>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</si>
  <si>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</si>
  <si>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</si>
  <si>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</si>
  <si>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</si>
  <si>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</si>
  <si>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</si>
  <si>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</si>
  <si>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</si>
  <si>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</si>
  <si>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</si>
  <si>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</si>
  <si>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</si>
  <si>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</si>
  <si>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</si>
  <si>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</si>
  <si>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</si>
  <si>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</si>
  <si>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</si>
  <si>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</si>
  <si>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</si>
  <si>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</si>
  <si>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</si>
  <si>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</si>
  <si>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</si>
  <si>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</si>
  <si>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</si>
  <si>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</si>
  <si>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</si>
  <si>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</si>
  <si>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</si>
  <si>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</si>
  <si>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</si>
  <si>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</si>
  <si>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</si>
  <si>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</si>
  <si>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</si>
  <si>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</si>
  <si>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</si>
  <si>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</si>
  <si>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</si>
  <si>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</si>
  <si>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</si>
  <si>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</si>
  <si>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</si>
  <si>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</si>
  <si>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</si>
  <si>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</si>
  <si>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</si>
  <si>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</si>
  <si>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</si>
  <si>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</si>
  <si>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</si>
  <si>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</si>
  <si>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</si>
  <si>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</si>
  <si>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</si>
  <si>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</si>
  <si>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</si>
  <si>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</si>
  <si>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</si>
  <si>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</si>
  <si>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</si>
  <si>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</si>
  <si>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</si>
  <si>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</si>
  <si>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</si>
  <si>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</si>
  <si>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</si>
  <si>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</si>
  <si>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</si>
  <si>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</si>
  <si>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</si>
  <si>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</si>
  <si>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</si>
  <si>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</si>
  <si>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</si>
  <si>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</si>
  <si>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</si>
  <si>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</si>
  <si>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</si>
  <si>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</si>
  <si>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</si>
  <si>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</si>
  <si>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</si>
  <si>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</si>
  <si>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</si>
  <si>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</si>
  <si>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</si>
  <si>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</si>
  <si>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</si>
  <si>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</si>
  <si>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</si>
  <si>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</si>
  <si>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</si>
  <si>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</si>
  <si>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</si>
  <si>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</si>
  <si>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</si>
  <si>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</si>
  <si>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</si>
  <si>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</si>
  <si>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</si>
  <si>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</si>
  <si>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</si>
  <si>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</si>
  <si>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</si>
  <si>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</si>
  <si>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</si>
  <si>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</si>
  <si>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</si>
  <si>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</si>
  <si>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</si>
  <si>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</si>
  <si>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</si>
  <si>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</si>
  <si>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</si>
  <si>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</si>
  <si>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</si>
  <si>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</si>
  <si>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</si>
  <si>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</si>
  <si>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</si>
  <si>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</si>
  <si>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</si>
  <si>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</si>
  <si>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</si>
  <si>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</si>
  <si>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</si>
  <si>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</si>
  <si>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</si>
  <si>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</si>
  <si>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</si>
  <si>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</si>
  <si>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</si>
  <si>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</si>
  <si>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</si>
  <si>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</si>
  <si>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</si>
  <si>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</si>
  <si>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</si>
  <si>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</si>
  <si>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</si>
  <si>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</si>
  <si>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</si>
  <si>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</si>
  <si>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</si>
  <si>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</si>
  <si>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</si>
  <si>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</si>
  <si>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</si>
  <si>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</si>
  <si>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</si>
  <si>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</si>
  <si>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</si>
  <si>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</si>
  <si>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</si>
  <si>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</si>
  <si>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</si>
  <si>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</si>
  <si>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</si>
  <si>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</si>
  <si>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</si>
  <si>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</si>
  <si>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</si>
  <si>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</si>
  <si>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</si>
  <si>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</si>
  <si>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</si>
  <si>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</si>
  <si>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</si>
  <si>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</si>
  <si>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</si>
  <si>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</si>
  <si>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</si>
  <si>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</si>
  <si>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</si>
  <si>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</si>
  <si>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</si>
  <si>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</si>
  <si>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</si>
  <si>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</si>
  <si>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</si>
  <si>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</si>
  <si>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</si>
  <si>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</si>
  <si>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</si>
  <si>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</si>
  <si>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</si>
  <si>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</si>
  <si>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</si>
  <si>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</si>
  <si>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</si>
  <si>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</si>
  <si>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</si>
  <si>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</si>
  <si>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</si>
  <si>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</si>
  <si>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</si>
  <si>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</si>
  <si>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</si>
  <si>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</si>
  <si>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</si>
  <si>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</si>
  <si>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</si>
  <si>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</si>
  <si>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</si>
  <si>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</si>
  <si>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</si>
  <si>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</si>
  <si>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</si>
  <si>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</si>
  <si>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</si>
  <si>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</si>
  <si>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</si>
  <si>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</si>
  <si>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</si>
  <si>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</si>
  <si>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</si>
  <si>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</si>
  <si>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</si>
  <si>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</si>
  <si>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</si>
  <si>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</si>
  <si>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</si>
  <si>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</si>
  <si>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</si>
  <si>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</si>
  <si>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</si>
  <si>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</si>
  <si>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</si>
  <si>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</si>
  <si>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</si>
  <si>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</si>
  <si>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</si>
  <si>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</si>
  <si>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</si>
  <si>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</si>
  <si>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</si>
  <si>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</si>
  <si>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</si>
  <si>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</si>
  <si>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</si>
  <si>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</si>
  <si>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</si>
  <si>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</si>
  <si>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</si>
  <si>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</si>
  <si>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</si>
  <si>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</si>
  <si>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</si>
  <si>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</si>
  <si>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</si>
  <si>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</si>
  <si>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</si>
  <si>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</si>
  <si>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</si>
  <si>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</si>
  <si>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</si>
  <si>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</si>
  <si>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</si>
  <si>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</si>
  <si>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</si>
  <si>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</si>
  <si>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</si>
  <si>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</si>
  <si>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</si>
  <si>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</si>
  <si>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</si>
  <si>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</si>
  <si>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</si>
  <si>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</si>
  <si>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</si>
  <si>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</si>
  <si>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</si>
  <si>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</si>
  <si>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</si>
  <si>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</si>
  <si>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</si>
  <si>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</si>
  <si>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</si>
  <si>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</si>
  <si>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</si>
  <si>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</si>
  <si>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</si>
  <si>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</si>
  <si>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</si>
  <si>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</si>
  <si>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</si>
  <si>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</si>
  <si>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</si>
  <si>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</si>
  <si>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</si>
  <si>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</si>
  <si>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</si>
  <si>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</si>
  <si>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</si>
  <si>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</si>
  <si>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</si>
  <si>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</si>
  <si>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</si>
  <si>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</si>
  <si>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</si>
  <si>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</si>
  <si>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</si>
  <si>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</si>
  <si>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</si>
  <si>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</si>
  <si>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</si>
  <si>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</si>
  <si>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</si>
  <si>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</si>
  <si>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</si>
  <si>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</si>
  <si>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</si>
  <si>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</si>
  <si>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</si>
  <si>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</si>
  <si>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</si>
  <si>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</si>
  <si>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</si>
  <si>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</si>
  <si>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</si>
  <si>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</si>
  <si>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</si>
  <si>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</si>
  <si>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</si>
  <si>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</si>
  <si>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</si>
  <si>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</si>
  <si>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</si>
  <si>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</si>
  <si>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</si>
  <si>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</si>
  <si>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</si>
  <si>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</si>
  <si>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</si>
  <si>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</si>
  <si>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</si>
  <si>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</si>
  <si>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</si>
  <si>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</si>
  <si>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</si>
  <si>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</si>
  <si>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</si>
  <si>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</si>
  <si>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</si>
  <si>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</si>
  <si>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</si>
  <si>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</si>
  <si>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</si>
  <si>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</si>
  <si>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</si>
  <si>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</si>
  <si>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</si>
  <si>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</si>
  <si>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</si>
  <si>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</si>
  <si>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</si>
  <si>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</si>
  <si>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</si>
  <si>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</si>
  <si>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</si>
  <si>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</si>
  <si>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</si>
  <si>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</si>
  <si>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</si>
  <si>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</si>
  <si>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</si>
  <si>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</si>
  <si>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</si>
  <si>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</si>
  <si>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</si>
  <si>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</si>
  <si>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</si>
  <si>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</si>
  <si>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</si>
  <si>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</si>
  <si>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</si>
  <si>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</si>
  <si>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</si>
  <si>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</si>
  <si>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</si>
  <si>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</si>
  <si>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</si>
  <si>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</si>
  <si>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</si>
  <si>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</si>
  <si>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</si>
  <si>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</si>
  <si>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</si>
  <si>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</si>
  <si>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</si>
  <si>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</si>
  <si>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</si>
  <si>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</si>
  <si>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</si>
  <si>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</si>
  <si>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</si>
  <si>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</si>
  <si>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</si>
  <si>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</si>
  <si>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</si>
  <si>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</si>
  <si>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</si>
  <si>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</si>
  <si>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</si>
  <si>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</si>
  <si>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</si>
  <si>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</si>
  <si>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</si>
  <si>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</si>
  <si>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</si>
  <si>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</si>
  <si>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</si>
  <si>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</si>
  <si>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</si>
  <si>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</si>
  <si>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</si>
  <si>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</si>
  <si>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</si>
  <si>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</si>
  <si>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</si>
  <si>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</si>
  <si>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</si>
  <si>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</si>
  <si>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</si>
  <si>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</si>
  <si>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</si>
  <si>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</si>
  <si>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</si>
  <si>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</si>
  <si>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</si>
  <si>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</si>
  <si>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</si>
  <si>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</si>
  <si>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</si>
  <si>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</si>
  <si>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</si>
  <si>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</si>
  <si>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</si>
  <si>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</si>
  <si>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</si>
  <si>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</si>
  <si>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</si>
  <si>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</si>
  <si>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</si>
  <si>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</si>
  <si>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</si>
  <si>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</si>
  <si>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</si>
  <si>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</si>
  <si>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</si>
  <si>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</si>
  <si>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</si>
  <si>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</si>
  <si>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</si>
  <si>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</si>
  <si>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</si>
  <si>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</si>
  <si>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</si>
  <si>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</si>
  <si>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</si>
  <si>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</si>
  <si>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</si>
  <si>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</si>
  <si>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</si>
  <si>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</si>
  <si>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</si>
  <si>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</si>
  <si>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</si>
  <si>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</si>
  <si>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</si>
  <si>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</si>
  <si>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</si>
  <si>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</si>
  <si>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</si>
  <si>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</si>
  <si>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</si>
  <si>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</si>
  <si>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</si>
  <si>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</si>
  <si>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</si>
  <si>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</si>
  <si>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</si>
  <si>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</si>
  <si>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</si>
  <si>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</si>
  <si>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</si>
  <si>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</si>
  <si>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</si>
  <si>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</si>
  <si>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</si>
  <si>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</si>
  <si>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</si>
  <si>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</si>
  <si>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</si>
  <si>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</si>
  <si>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</si>
  <si>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</si>
  <si>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</si>
  <si>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</si>
  <si>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</si>
  <si>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</si>
  <si>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</si>
  <si>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</si>
  <si>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</si>
  <si>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</si>
  <si>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</si>
  <si>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</si>
  <si>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</si>
  <si>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</si>
  <si>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</si>
  <si>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</si>
  <si>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</si>
  <si>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</si>
  <si>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</si>
  <si>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</si>
  <si>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</si>
  <si>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</si>
  <si>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</si>
  <si>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</si>
  <si>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</si>
  <si>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</si>
  <si>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</si>
  <si>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</si>
  <si>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</si>
  <si>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</si>
  <si>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</si>
  <si>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</si>
  <si>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</si>
  <si>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</si>
  <si>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</si>
  <si>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</si>
  <si>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</si>
  <si>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</si>
  <si>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</si>
  <si>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</si>
  <si>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</si>
  <si>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</si>
  <si>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</si>
  <si>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</si>
  <si>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</si>
  <si>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</si>
  <si>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</si>
  <si>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</si>
  <si>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</si>
  <si>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</si>
  <si>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</si>
  <si>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</si>
  <si>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</si>
  <si>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</si>
  <si>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</si>
  <si>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</si>
  <si>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</si>
  <si>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</si>
  <si>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</si>
  <si>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</si>
  <si>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</si>
  <si>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</si>
  <si>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</si>
  <si>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</si>
  <si>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</si>
  <si>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</si>
  <si>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</si>
  <si>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</si>
  <si>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</si>
  <si>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</si>
  <si>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</si>
  <si>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</si>
  <si>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</si>
  <si>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</si>
  <si>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</si>
  <si>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</si>
  <si>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</si>
  <si>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</si>
  <si>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</si>
  <si>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</si>
  <si>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</si>
  <si>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</si>
  <si>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</si>
  <si>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</si>
  <si>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</si>
  <si>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</si>
  <si>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</si>
  <si>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</si>
  <si>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</si>
  <si>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</si>
  <si>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</si>
  <si>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</si>
  <si>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</si>
  <si>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</si>
  <si>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</si>
  <si>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</si>
  <si>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</si>
  <si>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</si>
  <si>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</si>
  <si>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</si>
  <si>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</si>
  <si>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</si>
  <si>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</si>
  <si>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</si>
  <si>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</si>
  <si>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</si>
  <si>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</si>
  <si>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</si>
  <si>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</si>
  <si>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</si>
  <si>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</si>
  <si>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</si>
  <si>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</si>
  <si>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</si>
  <si>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</si>
  <si>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</si>
  <si>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</si>
  <si>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</si>
  <si>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</si>
  <si>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</si>
  <si>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</si>
  <si>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</si>
  <si>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</si>
  <si>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</si>
  <si>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</si>
  <si>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</si>
  <si>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</si>
  <si>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</si>
  <si>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</si>
  <si>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</si>
  <si>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</si>
  <si>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</si>
  <si>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</si>
  <si>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</si>
  <si>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</si>
  <si>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</si>
  <si>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</si>
  <si>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</si>
  <si>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</si>
  <si>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</si>
  <si>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</si>
  <si>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</si>
  <si>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</si>
  <si>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</si>
  <si>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</si>
  <si>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</si>
  <si>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</si>
  <si>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</si>
  <si>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</si>
  <si>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</si>
  <si>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</si>
  <si>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</si>
  <si>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</si>
  <si>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</si>
  <si>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</si>
  <si>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</si>
  <si>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</si>
  <si>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</si>
  <si>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</si>
  <si>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</si>
  <si>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</si>
  <si>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</si>
  <si>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</si>
  <si>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</si>
  <si>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</si>
  <si>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</si>
  <si>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</si>
  <si>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</si>
  <si>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</si>
  <si>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</si>
  <si>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</si>
  <si>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</si>
  <si>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</si>
  <si>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</si>
  <si>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</si>
  <si>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</si>
  <si>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</si>
  <si>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</si>
  <si>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</si>
  <si>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</si>
  <si>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</si>
  <si>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</si>
  <si>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</si>
  <si>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</si>
  <si>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</si>
  <si>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</si>
  <si>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</si>
  <si>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</si>
  <si>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</si>
  <si>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</si>
  <si>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</si>
  <si>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</si>
  <si>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</si>
  <si>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</si>
  <si>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</si>
  <si>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</si>
  <si>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</si>
  <si>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</si>
  <si>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</si>
  <si>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</si>
  <si>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</si>
  <si>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</si>
  <si>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</si>
  <si>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</si>
  <si>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</si>
  <si>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</si>
  <si>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</si>
  <si>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</si>
  <si>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</si>
  <si>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</si>
  <si>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</si>
  <si>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</si>
  <si>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</si>
  <si>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</si>
  <si>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</si>
  <si>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</si>
  <si>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</si>
  <si>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</si>
  <si>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</si>
  <si>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</si>
  <si>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</si>
  <si>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</si>
  <si>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</si>
  <si>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</si>
  <si>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</si>
  <si>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</si>
  <si>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</si>
  <si>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</si>
  <si>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</si>
  <si>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</si>
  <si>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</si>
  <si>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</si>
  <si>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</si>
  <si>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</si>
  <si>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</si>
  <si>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</si>
  <si>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</si>
  <si>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</si>
  <si>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</si>
  <si>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</si>
  <si>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</si>
  <si>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</si>
  <si>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</si>
  <si>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</si>
  <si>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</si>
  <si>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</si>
  <si>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</si>
  <si>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</si>
  <si>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</si>
  <si>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</si>
  <si>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</si>
  <si>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</si>
  <si>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</si>
  <si>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</si>
  <si>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</si>
  <si>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</si>
  <si>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</si>
  <si>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</si>
  <si>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</si>
  <si>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</si>
  <si>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</si>
  <si>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</si>
  <si>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</si>
  <si>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</si>
  <si>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</si>
  <si>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</si>
  <si>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</si>
  <si>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</si>
  <si>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</si>
  <si>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</si>
  <si>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</si>
  <si>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</si>
  <si>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</si>
  <si>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</si>
  <si>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</si>
  <si>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</si>
  <si>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</si>
  <si>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</si>
  <si>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</si>
  <si>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</si>
  <si>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</si>
  <si>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</si>
  <si>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</si>
  <si>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</si>
  <si>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</si>
  <si>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</si>
  <si>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</si>
  <si>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</si>
  <si>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</si>
  <si>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</si>
  <si>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</si>
  <si>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</si>
  <si>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</si>
  <si>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</si>
  <si>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</si>
  <si>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</si>
  <si>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</si>
  <si>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</si>
  <si>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</si>
  <si>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</si>
  <si>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</si>
  <si>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</si>
  <si>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</si>
  <si>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</si>
  <si>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</si>
  <si>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</si>
  <si>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</si>
  <si>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</si>
  <si>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</si>
  <si>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</si>
  <si>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</si>
  <si>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</si>
  <si>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</si>
  <si>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</si>
  <si>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</si>
  <si>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</si>
  <si>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</si>
  <si>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</si>
  <si>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</si>
  <si>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</si>
  <si>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</si>
  <si>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</si>
  <si>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</si>
  <si>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</si>
  <si>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</si>
  <si>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</si>
  <si>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</si>
  <si>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</si>
  <si>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</si>
  <si>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</si>
  <si>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</si>
  <si>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</si>
  <si>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</si>
  <si>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</si>
  <si>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</si>
  <si>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</si>
  <si>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</si>
  <si>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</si>
  <si>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</si>
  <si>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</si>
  <si>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</si>
  <si>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</si>
  <si>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</si>
  <si>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</si>
  <si>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</si>
  <si>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</si>
  <si>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</si>
  <si>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</si>
  <si>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</si>
  <si>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</si>
  <si>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</si>
  <si>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</si>
  <si>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</si>
  <si>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</si>
  <si>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</si>
  <si>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</si>
  <si>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</si>
  <si>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</si>
  <si>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</si>
  <si>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</si>
  <si>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</si>
  <si>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</si>
  <si>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</si>
  <si>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</si>
  <si>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</si>
  <si>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</si>
  <si>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</si>
  <si>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</si>
  <si>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</si>
  <si>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</si>
  <si>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</si>
  <si>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</si>
  <si>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</si>
  <si>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</si>
  <si>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</si>
  <si>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</si>
  <si>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</si>
  <si>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</si>
  <si>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</si>
  <si>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</si>
  <si>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</si>
  <si>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</si>
  <si>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</si>
  <si>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</si>
  <si>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</si>
  <si>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</si>
  <si>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</si>
  <si>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</si>
  <si>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</si>
  <si>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</si>
  <si>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</si>
  <si>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</si>
  <si>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</si>
  <si>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</si>
  <si>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</si>
  <si>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</si>
  <si>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</si>
  <si>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</si>
  <si>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</si>
  <si>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</si>
  <si>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</si>
  <si>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</si>
  <si>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</si>
  <si>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</si>
  <si>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</si>
  <si>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</si>
  <si>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</si>
  <si>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</si>
  <si>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</si>
  <si>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</si>
  <si>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</si>
  <si>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</si>
  <si>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</si>
  <si>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</si>
  <si>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</si>
  <si>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</si>
  <si>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</si>
  <si>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</si>
  <si>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</si>
  <si>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</si>
  <si>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</si>
  <si>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</si>
  <si>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</si>
  <si>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</si>
  <si>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</si>
  <si>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</si>
  <si>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</si>
  <si>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</si>
  <si>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</si>
  <si>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</si>
  <si>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</si>
  <si>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</si>
  <si>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</si>
  <si>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</si>
  <si>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</si>
  <si>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</si>
  <si>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</si>
  <si>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</si>
  <si>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</si>
  <si>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</si>
  <si>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</si>
  <si>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</si>
  <si>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</si>
  <si>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</si>
  <si>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</si>
  <si>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</si>
  <si>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</si>
  <si>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</si>
  <si>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</si>
  <si>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</si>
  <si>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</si>
  <si>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</si>
  <si>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</si>
  <si>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</si>
  <si>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</si>
  <si>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</si>
  <si>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</si>
  <si>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</si>
  <si>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</si>
  <si>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</si>
  <si>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</si>
  <si>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</si>
  <si>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</si>
  <si>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</si>
  <si>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</si>
  <si>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</si>
  <si>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</si>
  <si>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</si>
  <si>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</si>
  <si>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</si>
  <si>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</si>
  <si>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</si>
  <si>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</si>
  <si>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</si>
  <si>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</si>
  <si>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</si>
  <si>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</si>
  <si>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</si>
  <si>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</si>
  <si>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</si>
  <si>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</si>
  <si>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</si>
  <si>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</si>
  <si>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</si>
  <si>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</si>
  <si>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</si>
  <si>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</si>
  <si>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</si>
  <si>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</si>
  <si>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</si>
  <si>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</si>
  <si>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</si>
  <si>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</si>
  <si>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</si>
  <si>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</si>
  <si>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</si>
  <si>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</si>
  <si>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</si>
  <si>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</si>
  <si>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</si>
  <si>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</si>
  <si>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</si>
  <si>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</si>
  <si>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</si>
  <si>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</si>
  <si>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</si>
  <si>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</si>
  <si>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</si>
  <si>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</si>
  <si>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</si>
  <si>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</si>
  <si>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</si>
  <si>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</si>
  <si>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</si>
  <si>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</si>
  <si>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</si>
  <si>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</si>
  <si>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</si>
  <si>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</si>
  <si>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</si>
  <si>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</si>
  <si>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</si>
  <si>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</si>
  <si>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</si>
  <si>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</si>
  <si>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</si>
  <si>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</si>
  <si>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</si>
  <si>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</si>
  <si>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</si>
  <si>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</si>
  <si>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</si>
  <si>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</si>
  <si>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</si>
  <si>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</si>
  <si>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</si>
  <si>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</si>
  <si>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</si>
  <si>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</si>
  <si>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</si>
  <si>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</si>
  <si>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</si>
  <si>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</si>
  <si>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</si>
  <si>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</si>
  <si>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</si>
  <si>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</si>
  <si>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</si>
  <si>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</si>
  <si>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</si>
  <si>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</si>
  <si>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</si>
  <si>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</si>
  <si>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</si>
  <si>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</si>
  <si>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</si>
  <si>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</si>
  <si>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</si>
  <si>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</si>
  <si>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</si>
  <si>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</si>
  <si>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</si>
  <si>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</si>
  <si>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</si>
  <si>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</si>
  <si>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</si>
  <si>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</si>
  <si>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</si>
  <si>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</si>
  <si>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</si>
  <si>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</si>
  <si>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</si>
  <si>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</si>
  <si>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</si>
  <si>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</si>
  <si>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</si>
  <si>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</si>
  <si>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</si>
  <si>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</si>
  <si>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</si>
  <si>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</si>
  <si>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</si>
  <si>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</si>
  <si>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</si>
  <si>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</si>
  <si>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</si>
  <si>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</si>
  <si>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</si>
  <si>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</si>
  <si>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</si>
  <si>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</si>
  <si>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</si>
  <si>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</si>
  <si>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</si>
  <si>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</si>
  <si>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</si>
  <si>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</si>
  <si>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</si>
  <si>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</si>
  <si>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</si>
  <si>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</si>
  <si>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</si>
  <si>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</si>
  <si>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</si>
  <si>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</si>
  <si>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</si>
  <si>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</si>
  <si>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</si>
  <si>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</si>
  <si>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</si>
  <si>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</si>
  <si>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</si>
  <si>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</si>
  <si>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</si>
  <si>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</si>
  <si>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</si>
  <si>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</si>
  <si>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</si>
  <si>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</si>
  <si>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</si>
  <si>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</si>
  <si>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</si>
  <si>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</si>
  <si>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</si>
  <si>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</si>
  <si>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</si>
  <si>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</si>
  <si>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</si>
  <si>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</si>
  <si>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</si>
  <si>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</si>
  <si>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</si>
  <si>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</si>
  <si>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</si>
  <si>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</si>
  <si>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</si>
  <si>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</si>
  <si>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</si>
  <si>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</si>
  <si>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</si>
  <si>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</si>
  <si>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</si>
  <si>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</si>
  <si>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</si>
  <si>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</si>
  <si>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</si>
  <si>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</si>
  <si>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</si>
  <si>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</si>
  <si>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</si>
  <si>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</si>
  <si>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</si>
  <si>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</si>
  <si>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</si>
  <si>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</si>
  <si>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</si>
  <si>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</si>
  <si>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</si>
  <si>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</si>
  <si>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</si>
  <si>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</si>
  <si>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</si>
  <si>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</si>
  <si>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</si>
  <si>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</si>
  <si>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</si>
  <si>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</si>
  <si>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</si>
  <si>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</si>
  <si>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</si>
  <si>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</si>
  <si>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</si>
  <si>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</si>
  <si>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</si>
  <si>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</si>
  <si>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</si>
  <si>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</si>
  <si>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</si>
  <si>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</si>
  <si>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</si>
  <si>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</si>
  <si>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</si>
  <si>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</si>
  <si>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</si>
  <si>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</si>
  <si>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</si>
  <si>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</si>
  <si>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</si>
  <si>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</si>
  <si>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</si>
  <si>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</si>
  <si>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</si>
  <si>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</si>
  <si>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</si>
  <si>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</si>
  <si>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</si>
  <si>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</si>
  <si>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</si>
  <si>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</si>
  <si>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</si>
  <si>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</si>
  <si>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</si>
  <si>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</si>
  <si>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</si>
  <si>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</si>
  <si>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</si>
  <si>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</si>
  <si>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</si>
  <si>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</si>
  <si>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</si>
  <si>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</si>
  <si>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</si>
  <si>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</si>
  <si>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</si>
  <si>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</si>
  <si>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</si>
  <si>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</si>
  <si>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</si>
  <si>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</si>
  <si>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</si>
  <si>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</si>
  <si>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</si>
  <si>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</si>
  <si>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</si>
  <si>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</si>
  <si>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</si>
  <si>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</si>
  <si>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</si>
  <si>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</si>
  <si>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</si>
  <si>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</si>
  <si>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</si>
  <si>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</si>
  <si>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</si>
  <si>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</si>
  <si>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</si>
  <si>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</si>
  <si>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</si>
  <si>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</si>
  <si>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</si>
  <si>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</si>
  <si>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</si>
  <si>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</si>
  <si>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</si>
  <si>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</si>
  <si>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</si>
  <si>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</si>
  <si>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</si>
  <si>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</si>
  <si>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</si>
  <si>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</si>
  <si>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</si>
  <si>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</si>
  <si>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</si>
  <si>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</si>
  <si>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</si>
  <si>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</si>
  <si>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</si>
  <si>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</si>
  <si>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</si>
  <si>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</si>
  <si>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</si>
  <si>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</si>
  <si>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</si>
  <si>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</si>
  <si>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</si>
  <si>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</si>
  <si>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</si>
  <si>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</si>
  <si>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</si>
  <si>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</si>
  <si>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</si>
  <si>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</si>
  <si>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</si>
  <si>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</si>
  <si>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</si>
  <si>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</si>
  <si>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</si>
  <si>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</si>
  <si>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</si>
  <si>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</si>
  <si>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</si>
  <si>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</si>
  <si>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</si>
  <si>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</si>
  <si>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</si>
  <si>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</si>
  <si>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</si>
  <si>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</si>
  <si>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</si>
  <si>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</si>
  <si>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</si>
  <si>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</si>
  <si>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</si>
  <si>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</si>
  <si>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</si>
  <si>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</si>
  <si>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</si>
  <si>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</si>
  <si>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</si>
  <si>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</si>
  <si>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</si>
  <si>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</si>
  <si>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</si>
  <si>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</si>
  <si>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</si>
  <si>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</si>
  <si>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</si>
  <si>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</si>
  <si>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</si>
  <si>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</si>
  <si>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</si>
  <si>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</si>
  <si>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</si>
  <si>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</si>
  <si>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</si>
  <si>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</si>
  <si>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</si>
  <si>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</si>
  <si>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</si>
  <si>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</si>
  <si>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</si>
  <si>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</si>
  <si>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</si>
  <si>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</si>
  <si>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</si>
  <si>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</si>
  <si>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</si>
  <si>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</si>
  <si>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</si>
  <si>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</si>
  <si>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</si>
  <si>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</si>
  <si>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</si>
  <si>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</si>
  <si>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</si>
  <si>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</si>
  <si>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</si>
  <si>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</si>
  <si>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</si>
  <si>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</si>
  <si>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</si>
  <si>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</si>
  <si>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</si>
  <si>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</si>
  <si>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</si>
  <si>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</si>
  <si>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</si>
  <si>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</si>
  <si>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</si>
  <si>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</si>
  <si>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</si>
  <si>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</si>
  <si>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</si>
  <si>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</si>
  <si>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</si>
  <si>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</si>
  <si>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</si>
  <si>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</si>
  <si>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</si>
  <si>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</si>
  <si>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</si>
  <si>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</si>
  <si>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</si>
  <si>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</si>
  <si>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</si>
  <si>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</si>
  <si>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</si>
  <si>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</si>
  <si>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</si>
  <si>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</si>
  <si>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</si>
  <si>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</si>
  <si>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</si>
  <si>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</si>
  <si>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</si>
  <si>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</si>
  <si>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</si>
  <si>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</si>
  <si>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</si>
  <si>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</si>
  <si>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</si>
  <si>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</si>
  <si>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</si>
  <si>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</si>
  <si>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</si>
  <si>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</si>
  <si>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</si>
  <si>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</si>
  <si>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</si>
  <si>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</si>
  <si>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</si>
  <si>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</si>
  <si>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</si>
  <si>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</si>
  <si>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</si>
  <si>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</si>
  <si>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</si>
  <si>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</si>
  <si>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</si>
  <si>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</si>
  <si>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</si>
  <si>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</si>
  <si>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</si>
  <si>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</si>
  <si>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</si>
  <si>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</si>
  <si>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</si>
  <si>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</si>
  <si>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</si>
  <si>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</si>
  <si>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</si>
  <si>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</si>
  <si>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</si>
  <si>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</si>
  <si>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</si>
  <si>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</si>
  <si>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</si>
  <si>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</si>
  <si>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</si>
  <si>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</si>
  <si>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</si>
  <si>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</si>
  <si>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</si>
  <si>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</si>
  <si>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</si>
  <si>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</si>
  <si>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</si>
  <si>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</si>
  <si>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</si>
  <si>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</si>
  <si>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</si>
  <si>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</si>
  <si>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</si>
  <si>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</si>
  <si>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</si>
  <si>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</si>
  <si>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</si>
  <si>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</si>
  <si>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</si>
  <si>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</si>
  <si>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</si>
  <si>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</si>
  <si>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</si>
  <si>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</si>
  <si>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</si>
  <si>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</si>
  <si>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</si>
  <si>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</si>
  <si>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</si>
  <si>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</si>
  <si>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</si>
  <si>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</si>
  <si>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</si>
  <si>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</si>
  <si>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</si>
  <si>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</si>
  <si>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</si>
  <si>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</si>
  <si>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</si>
  <si>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</si>
  <si>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</si>
  <si>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</si>
  <si>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</si>
  <si>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</si>
  <si>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</si>
  <si>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</si>
  <si>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</si>
  <si>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</si>
  <si>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</si>
  <si>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</si>
  <si>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</si>
  <si>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</si>
  <si>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</si>
  <si>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</si>
  <si>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</si>
  <si>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</si>
  <si>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</si>
  <si>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</si>
  <si>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</si>
  <si>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</si>
  <si>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</si>
  <si>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</si>
  <si>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</si>
  <si>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</si>
  <si>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</si>
  <si>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</si>
  <si>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</si>
  <si>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</si>
  <si>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</si>
  <si>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</si>
  <si>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</si>
  <si>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</si>
  <si>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</si>
  <si>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</si>
  <si>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</si>
  <si>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</si>
  <si>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</si>
  <si>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</si>
  <si>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</si>
  <si>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</si>
  <si>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</si>
  <si>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</si>
  <si>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</si>
  <si>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</si>
  <si>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</si>
  <si>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</si>
  <si>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</si>
  <si>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</si>
  <si>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</si>
  <si>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</si>
  <si>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</si>
  <si>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</si>
  <si>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</si>
  <si>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</si>
  <si>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</si>
  <si>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</si>
  <si>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</si>
  <si>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</si>
  <si>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</si>
  <si>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</si>
  <si>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</si>
  <si>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</si>
  <si>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</si>
  <si>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</si>
  <si>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</si>
  <si>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</si>
  <si>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</si>
  <si>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</si>
  <si>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</si>
  <si>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</si>
  <si>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</si>
  <si>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</si>
  <si>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</si>
  <si>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</si>
  <si>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</si>
  <si>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</si>
  <si>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</si>
  <si>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</si>
  <si>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</si>
  <si>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</si>
  <si>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</si>
  <si>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</si>
  <si>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</si>
  <si>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</si>
  <si>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</si>
  <si>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</si>
  <si>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</si>
  <si>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</si>
  <si>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</si>
  <si>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</si>
  <si>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</si>
  <si>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</si>
  <si>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</si>
  <si>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</si>
  <si>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</si>
  <si>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</si>
  <si>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</si>
  <si>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</si>
  <si>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</si>
  <si>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</si>
  <si>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</si>
  <si>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</si>
  <si>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</si>
  <si>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</si>
  <si>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</si>
  <si>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</si>
  <si>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</si>
  <si>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</si>
  <si>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</si>
  <si>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</si>
  <si>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</si>
  <si>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</si>
  <si>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</si>
  <si>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</si>
  <si>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</si>
  <si>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</si>
  <si>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</si>
  <si>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</si>
  <si>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</si>
  <si>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</si>
  <si>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</si>
  <si>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</si>
  <si>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</si>
  <si>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</si>
  <si>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</si>
  <si>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</si>
  <si>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</si>
  <si>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</si>
  <si>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</si>
  <si>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</si>
  <si>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</si>
  <si>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</si>
  <si>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</si>
  <si>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</si>
  <si>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</si>
  <si>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</si>
  <si>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</si>
  <si>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</si>
  <si>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</si>
  <si>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</si>
  <si>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</si>
  <si>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</si>
  <si>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</si>
  <si>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</si>
  <si>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</si>
  <si>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</si>
  <si>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</si>
  <si>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</si>
  <si>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</si>
  <si>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</si>
  <si>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</si>
  <si>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</si>
  <si>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</si>
  <si>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</si>
  <si>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</si>
  <si>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</si>
  <si>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</si>
  <si>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</si>
  <si>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</si>
  <si>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</si>
  <si>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</si>
  <si>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</si>
  <si>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</si>
  <si>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</si>
  <si>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</si>
  <si>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</si>
  <si>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</si>
  <si>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</si>
  <si>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</si>
  <si>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</si>
  <si>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</si>
  <si>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</si>
  <si>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</si>
  <si>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</si>
  <si>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</si>
  <si>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</si>
  <si>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</si>
  <si>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</si>
  <si>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</si>
  <si>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</si>
  <si>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</si>
  <si>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</si>
  <si>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</si>
  <si>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</si>
  <si>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</si>
  <si>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</si>
  <si>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</si>
  <si>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</si>
  <si>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</si>
  <si>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</si>
  <si>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</si>
  <si>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</si>
  <si>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</si>
  <si>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</si>
  <si>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</si>
  <si>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</si>
  <si>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</si>
  <si>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</si>
  <si>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</si>
  <si>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</si>
  <si>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</si>
  <si>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</si>
  <si>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</si>
  <si>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</si>
  <si>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</si>
  <si>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</si>
  <si>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</si>
  <si>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</si>
  <si>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</si>
  <si>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</si>
  <si>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</si>
  <si>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</si>
  <si>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</si>
  <si>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</si>
  <si>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</si>
  <si>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</si>
  <si>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</si>
  <si>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</si>
  <si>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</si>
  <si>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</si>
  <si>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</si>
  <si>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</si>
  <si>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</si>
  <si>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</si>
  <si>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</si>
  <si>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</si>
  <si>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</si>
  <si>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</si>
  <si>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</si>
  <si>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</si>
  <si>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</si>
  <si>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</si>
  <si>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</si>
  <si>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</si>
  <si>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</si>
  <si>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</si>
  <si>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</si>
  <si>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</si>
  <si>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</si>
  <si>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</si>
  <si>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</si>
  <si>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</si>
  <si>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</si>
  <si>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</si>
  <si>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</si>
  <si>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</si>
  <si>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</si>
  <si>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</si>
  <si>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</si>
  <si>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</si>
  <si>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</si>
  <si>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</si>
  <si>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</si>
  <si>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</si>
  <si>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</si>
  <si>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</si>
  <si>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</si>
  <si>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</si>
  <si>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</si>
  <si>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</si>
  <si>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</si>
  <si>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</si>
  <si>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</si>
  <si>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</si>
  <si>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</si>
  <si>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</si>
  <si>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</si>
  <si>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</si>
  <si>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</si>
  <si>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</si>
  <si>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</si>
  <si>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</si>
  <si>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</si>
  <si>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</si>
  <si>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</si>
  <si>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</si>
  <si>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</si>
  <si>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</si>
  <si>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</si>
  <si>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</si>
  <si>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</si>
  <si>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</si>
  <si>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</si>
  <si>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</si>
  <si>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</si>
  <si>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</si>
  <si>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</si>
  <si>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</si>
  <si>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</si>
  <si>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</si>
  <si>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</si>
  <si>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</si>
  <si>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</si>
  <si>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</si>
  <si>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</si>
  <si>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</si>
  <si>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</si>
  <si>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</si>
  <si>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</si>
  <si>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</si>
  <si>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</si>
  <si>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</si>
  <si>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</si>
  <si>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</si>
  <si>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</si>
  <si>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</si>
  <si>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</si>
  <si>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</si>
  <si>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</si>
  <si>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</si>
  <si>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</si>
  <si>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</si>
  <si>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</si>
  <si>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</si>
  <si>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</si>
  <si>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</si>
  <si>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</si>
  <si>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</si>
  <si>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</si>
  <si>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</si>
  <si>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</si>
  <si>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</si>
  <si>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</si>
  <si>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</si>
  <si>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</si>
  <si>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</si>
  <si>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</si>
  <si>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</si>
  <si>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</si>
  <si>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</si>
  <si>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</si>
  <si>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</si>
  <si>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</si>
  <si>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</si>
  <si>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</si>
  <si>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</si>
  <si>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</si>
  <si>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</si>
  <si>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</si>
  <si>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</si>
  <si>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</si>
  <si>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</si>
  <si>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</si>
  <si>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</si>
  <si>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</si>
  <si>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</si>
  <si>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</si>
  <si>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</si>
  <si>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</si>
  <si>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</si>
  <si>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</si>
  <si>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</si>
  <si>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</si>
  <si>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</si>
  <si>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</si>
  <si>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</si>
  <si>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</si>
  <si>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</si>
  <si>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</si>
  <si>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</si>
  <si>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</si>
  <si>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</si>
  <si>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</si>
  <si>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</si>
  <si>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</si>
  <si>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</si>
  <si>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</si>
  <si>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</si>
  <si>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</si>
  <si>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</si>
  <si>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</si>
  <si>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</si>
  <si>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</si>
  <si>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</si>
  <si>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</si>
  <si>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</si>
  <si>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</si>
  <si>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</si>
  <si>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</si>
  <si>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</si>
  <si>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</si>
  <si>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</si>
  <si>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</si>
  <si>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</si>
  <si>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</si>
  <si>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</si>
  <si>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</si>
  <si>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</si>
  <si>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</si>
  <si>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</si>
  <si>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</si>
  <si>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</si>
  <si>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</si>
  <si>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</si>
  <si>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</si>
  <si>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</si>
  <si>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</si>
  <si>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</si>
  <si>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</si>
  <si>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</si>
  <si>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</si>
  <si>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</si>
  <si>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</si>
  <si>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</si>
  <si>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</si>
  <si>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</si>
  <si>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</si>
  <si>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</si>
  <si>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</si>
  <si>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</si>
  <si>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</si>
  <si>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</si>
  <si>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</si>
  <si>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</si>
  <si>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</si>
  <si>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</si>
  <si>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</si>
  <si>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</si>
  <si>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</si>
  <si>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</si>
  <si>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</si>
  <si>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</si>
  <si>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</si>
  <si>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</si>
  <si>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</si>
  <si>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</si>
  <si>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</si>
  <si>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</si>
  <si>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</si>
  <si>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</si>
  <si>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</si>
  <si>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</si>
  <si>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</si>
  <si>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</si>
  <si>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</si>
  <si>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</si>
  <si>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</si>
  <si>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</si>
  <si>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</si>
  <si>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</si>
  <si>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</si>
  <si>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</si>
  <si>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</si>
  <si>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</si>
  <si>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</si>
  <si>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</si>
  <si>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</si>
  <si>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</si>
  <si>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</si>
  <si>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</si>
  <si>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</si>
  <si>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</si>
  <si>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</si>
  <si>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</si>
  <si>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</si>
  <si>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</si>
  <si>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</si>
  <si>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</si>
  <si>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</si>
  <si>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</si>
  <si>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</si>
  <si>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</si>
  <si>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</si>
  <si>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</si>
  <si>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</si>
  <si>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</si>
  <si>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</si>
  <si>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</si>
  <si>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</si>
  <si>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</si>
  <si>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</si>
  <si>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</si>
  <si>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</si>
  <si>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</si>
  <si>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</si>
  <si>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</si>
  <si>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</si>
  <si>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</si>
  <si>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</si>
  <si>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</si>
  <si>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</si>
  <si>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</si>
  <si>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</si>
  <si>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</si>
  <si>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</si>
  <si>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</si>
  <si>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</si>
  <si>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</si>
  <si>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</si>
  <si>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</si>
  <si>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</si>
  <si>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</si>
  <si>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</si>
  <si>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</si>
  <si>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</si>
  <si>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</si>
  <si>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</si>
  <si>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</si>
  <si>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</si>
  <si>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</si>
  <si>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</si>
  <si>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</si>
  <si>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</si>
  <si>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</si>
  <si>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</si>
  <si>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</si>
  <si>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</si>
  <si>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</si>
  <si>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</si>
  <si>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</si>
  <si>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</si>
  <si>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</si>
  <si>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</si>
  <si>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</si>
  <si>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</si>
  <si>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</si>
  <si>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</si>
  <si>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</si>
  <si>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</si>
  <si>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</si>
  <si>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</si>
  <si>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</si>
  <si>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</si>
  <si>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</si>
  <si>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</si>
  <si>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</si>
  <si>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</si>
  <si>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</si>
  <si>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</si>
  <si>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</si>
  <si>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</si>
  <si>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</si>
  <si>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</si>
  <si>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</si>
  <si>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</si>
  <si>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</si>
  <si>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</si>
  <si>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</si>
  <si>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</si>
  <si>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</si>
  <si>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</si>
  <si>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</si>
  <si>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</si>
  <si>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</si>
  <si>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</si>
  <si>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</si>
  <si>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</si>
  <si>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</si>
  <si>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</si>
  <si>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</si>
  <si>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</si>
  <si>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</si>
  <si>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</si>
  <si>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</si>
  <si>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</si>
  <si>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</si>
  <si>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</si>
  <si>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</si>
  <si>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</si>
  <si>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</si>
  <si>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</si>
  <si>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</si>
  <si>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</si>
  <si>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</si>
  <si>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</si>
  <si>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</si>
  <si>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</si>
  <si>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</si>
  <si>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</si>
  <si>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</si>
  <si>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</si>
  <si>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</si>
  <si>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</si>
  <si>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</si>
  <si>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</si>
  <si>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</si>
  <si>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</si>
  <si>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</si>
  <si>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</si>
  <si>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</si>
  <si>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</si>
  <si>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</si>
  <si>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</si>
  <si>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</si>
  <si>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</si>
  <si>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</si>
  <si>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</si>
  <si>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</si>
  <si>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</si>
  <si>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</si>
  <si>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</si>
  <si>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</si>
  <si>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</si>
  <si>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</si>
  <si>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</si>
  <si>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</si>
  <si>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</si>
  <si>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</si>
  <si>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</si>
  <si>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</si>
  <si>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</si>
  <si>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</si>
  <si>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</si>
  <si>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</si>
  <si>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</si>
  <si>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</si>
  <si>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</si>
  <si>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</si>
  <si>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</si>
  <si>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</si>
  <si>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</si>
  <si>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</si>
  <si>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</si>
  <si>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</si>
  <si>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</si>
  <si>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</si>
  <si>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</si>
  <si>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</si>
  <si>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</si>
  <si>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</si>
  <si>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</si>
  <si>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</si>
  <si>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</si>
  <si>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</si>
  <si>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</si>
  <si>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</si>
  <si>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</si>
  <si>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</si>
  <si>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</si>
  <si>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</si>
  <si>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</si>
  <si>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</si>
  <si>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</si>
  <si>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</si>
  <si>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</si>
  <si>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</si>
  <si>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</si>
  <si>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</si>
  <si>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</si>
  <si>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</si>
  <si>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</si>
  <si>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</si>
  <si>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</si>
  <si>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</si>
  <si>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</si>
  <si>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</si>
  <si>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</si>
  <si>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</si>
  <si>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</si>
  <si>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</si>
  <si>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</si>
  <si>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</si>
  <si>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</si>
  <si>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</si>
  <si>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</si>
  <si>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</si>
  <si>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</si>
  <si>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</si>
  <si>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</si>
  <si>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</si>
  <si>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</si>
  <si>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</si>
  <si>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</si>
  <si>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</si>
  <si>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</si>
  <si>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</si>
  <si>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</si>
  <si>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</si>
  <si>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</si>
  <si>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</si>
  <si>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</si>
  <si>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</si>
  <si>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</si>
  <si>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</si>
  <si>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</si>
  <si>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</si>
  <si>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</si>
  <si>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</si>
  <si>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</si>
  <si>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</si>
  <si>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</si>
  <si>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</si>
  <si>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</si>
  <si>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</si>
  <si>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</si>
  <si>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</si>
  <si>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</si>
  <si>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</si>
  <si>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</si>
  <si>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</si>
  <si>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</si>
  <si>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</si>
  <si>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</si>
  <si>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</si>
  <si>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</si>
  <si>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</si>
  <si>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</si>
  <si>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</si>
  <si>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</si>
  <si>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</si>
  <si>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</si>
  <si>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</si>
  <si>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</si>
  <si>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</si>
  <si>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</si>
  <si>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</si>
  <si>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</si>
  <si>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</si>
  <si>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</si>
  <si>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</si>
  <si>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</si>
  <si>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</si>
  <si>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</si>
  <si>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</si>
  <si>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</si>
  <si>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</si>
  <si>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</si>
  <si>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</si>
  <si>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</si>
  <si>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</si>
  <si>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</si>
  <si>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</si>
  <si>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</si>
  <si>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</si>
  <si>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</si>
  <si>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</si>
  <si>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</si>
  <si>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</si>
  <si>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</si>
  <si>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</si>
  <si>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</si>
  <si>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</si>
  <si>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</si>
  <si>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</si>
  <si>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</si>
  <si>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</si>
  <si>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</si>
  <si>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</si>
  <si>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</si>
  <si>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</si>
  <si>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</si>
  <si>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</si>
  <si>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</si>
  <si>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</si>
  <si>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</si>
  <si>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</si>
  <si>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</si>
  <si>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</si>
  <si>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</si>
  <si>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</si>
  <si>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</si>
  <si>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</si>
  <si>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</si>
  <si>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</si>
  <si>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</si>
  <si>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</si>
  <si>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</si>
  <si>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</si>
  <si>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</si>
  <si>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</si>
  <si>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</si>
  <si>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</si>
  <si>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</si>
  <si>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</si>
  <si>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</si>
  <si>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</si>
  <si>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</si>
  <si>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</si>
  <si>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</si>
  <si>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</si>
  <si>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</si>
  <si>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</si>
  <si>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</si>
  <si>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</si>
  <si>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</si>
  <si>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</si>
  <si>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</si>
  <si>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</si>
  <si>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</si>
  <si>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</si>
  <si>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</si>
  <si>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</si>
  <si>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</si>
  <si>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</si>
  <si>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</si>
  <si>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</si>
  <si>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</si>
  <si>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</si>
  <si>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</si>
  <si>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</si>
  <si>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</si>
  <si>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</si>
  <si>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</si>
  <si>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</si>
  <si>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</si>
  <si>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</si>
  <si>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</si>
  <si>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</si>
  <si>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</si>
  <si>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</si>
  <si>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</si>
  <si>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</si>
  <si>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</si>
  <si>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</si>
  <si>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</si>
  <si>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</si>
  <si>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</si>
  <si>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</si>
  <si>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</si>
  <si>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</si>
  <si>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</si>
  <si>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</si>
  <si>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</si>
  <si>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</si>
  <si>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</si>
  <si>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</si>
  <si>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</si>
  <si>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</si>
  <si>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</si>
  <si>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</si>
  <si>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</si>
  <si>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</si>
  <si>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</si>
  <si>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</si>
  <si>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</si>
  <si>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</si>
  <si>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</si>
  <si>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</si>
  <si>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</si>
  <si>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</si>
  <si>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</si>
  <si>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</si>
  <si>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</si>
  <si>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</si>
  <si>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</si>
  <si>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</si>
  <si>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</si>
  <si>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</si>
  <si>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</si>
  <si>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</si>
  <si>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</si>
  <si>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</si>
  <si>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</si>
  <si>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</si>
  <si>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</si>
  <si>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</si>
  <si>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</si>
  <si>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</si>
  <si>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</si>
  <si>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</si>
  <si>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</si>
  <si>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</si>
  <si>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</si>
  <si>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</si>
  <si>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</si>
  <si>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</si>
  <si>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</si>
  <si>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</si>
  <si>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</si>
  <si>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</si>
  <si>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</si>
  <si>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</si>
  <si>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</si>
  <si>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</si>
  <si>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</si>
  <si>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</si>
  <si>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</si>
  <si>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</si>
  <si>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</si>
  <si>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</si>
  <si>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</si>
  <si>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</si>
  <si>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</si>
  <si>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</si>
  <si>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</si>
  <si>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</si>
  <si>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</si>
  <si>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</si>
  <si>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</si>
  <si>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</si>
  <si>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</si>
  <si>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</si>
  <si>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</si>
  <si>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</si>
  <si>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</si>
  <si>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</si>
  <si>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</si>
  <si>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</si>
  <si>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</si>
  <si>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</si>
  <si>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</si>
  <si>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</si>
  <si>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</si>
  <si>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</si>
  <si>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</si>
  <si>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</si>
  <si>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</si>
  <si>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</si>
  <si>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</si>
  <si>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</si>
  <si>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</si>
  <si>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</si>
  <si>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</si>
  <si>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</si>
  <si>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</si>
  <si>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</si>
  <si>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</si>
  <si>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</si>
  <si>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</si>
  <si>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</si>
  <si>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</si>
  <si>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</si>
  <si>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</si>
  <si>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</si>
  <si>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</si>
  <si>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</si>
  <si>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</si>
  <si>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</si>
  <si>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</si>
  <si>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</si>
  <si>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</si>
  <si>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</si>
  <si>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</si>
  <si>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</si>
  <si>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</si>
  <si>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</si>
  <si>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</si>
  <si>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</si>
  <si>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</si>
  <si>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</si>
  <si>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</si>
  <si>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</si>
  <si>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</si>
  <si>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</si>
  <si>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</si>
  <si>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</si>
  <si>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</si>
  <si>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</si>
  <si>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</si>
  <si>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</si>
  <si>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</si>
  <si>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</si>
  <si>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</si>
  <si>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</si>
  <si>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</si>
  <si>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</si>
  <si>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</si>
  <si>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</si>
  <si>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</si>
  <si>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</si>
  <si>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</si>
  <si>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</si>
  <si>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</si>
  <si>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</si>
  <si>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</si>
  <si>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</si>
  <si>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</si>
  <si>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</si>
  <si>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</si>
  <si>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</si>
  <si>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</si>
  <si>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</si>
  <si>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</si>
  <si>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</si>
  <si>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</si>
  <si>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</si>
  <si>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</si>
  <si>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</si>
  <si>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</si>
  <si>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</si>
  <si>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</si>
  <si>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</si>
  <si>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</si>
  <si>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</si>
  <si>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</si>
  <si>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</si>
  <si>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</si>
  <si>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</si>
  <si>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</si>
  <si>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</si>
  <si>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</si>
  <si>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</si>
  <si>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</si>
  <si>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</si>
  <si>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</si>
  <si>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</si>
  <si>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</si>
  <si>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</si>
  <si>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</si>
  <si>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</si>
  <si>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</si>
  <si>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</si>
  <si>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</si>
  <si>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</si>
  <si>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</si>
  <si>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</si>
  <si>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</si>
  <si>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</si>
  <si>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</si>
  <si>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</si>
  <si>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</si>
  <si>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</si>
  <si>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</si>
  <si>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</si>
  <si>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</si>
  <si>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</si>
  <si>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</si>
  <si>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</si>
  <si>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</si>
  <si>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</si>
  <si>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</si>
  <si>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</si>
  <si>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</si>
  <si>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</si>
  <si>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</si>
  <si>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</si>
  <si>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</si>
  <si>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</si>
  <si>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</si>
  <si>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</si>
  <si>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</si>
  <si>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</si>
  <si>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</si>
  <si>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</si>
  <si>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</si>
  <si>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</si>
  <si>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</si>
  <si>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</si>
  <si>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</si>
  <si>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</si>
  <si>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</si>
  <si>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</si>
  <si>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</si>
  <si>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</si>
  <si>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</si>
  <si>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</si>
  <si>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</si>
  <si>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</si>
  <si>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</si>
  <si>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</si>
  <si>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</si>
  <si>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</si>
  <si>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</si>
  <si>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</si>
  <si>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</si>
  <si>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</si>
  <si>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</si>
  <si>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</si>
  <si>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</si>
  <si>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</si>
  <si>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</si>
  <si>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</si>
  <si>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</si>
  <si>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</si>
  <si>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</si>
  <si>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</si>
  <si>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</si>
  <si>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</si>
  <si>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</si>
  <si>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</si>
  <si>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</si>
  <si>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</si>
  <si>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</si>
  <si>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</si>
  <si>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</si>
  <si>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</si>
  <si>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</si>
  <si>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</si>
  <si>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</si>
  <si>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</si>
  <si>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</si>
  <si>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</si>
  <si>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</si>
  <si>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</si>
  <si>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</si>
  <si>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</si>
  <si>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</si>
  <si>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</si>
  <si>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</si>
  <si>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</si>
  <si>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</si>
  <si>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</si>
  <si>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</si>
  <si>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</si>
  <si>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</si>
  <si>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</si>
  <si>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</si>
  <si>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</si>
  <si>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</si>
  <si>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</si>
  <si>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</si>
  <si>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</si>
  <si>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</si>
  <si>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</si>
  <si>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</si>
  <si>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</si>
  <si>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</si>
  <si>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</si>
  <si>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</si>
  <si>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</si>
  <si>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</si>
  <si>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</si>
  <si>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</si>
  <si>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</si>
  <si>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</si>
  <si>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</si>
  <si>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</si>
  <si>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</si>
  <si>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</si>
  <si>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</si>
  <si>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</si>
  <si>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</si>
  <si>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</si>
  <si>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</si>
  <si>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</si>
  <si>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</si>
  <si>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</si>
  <si>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</si>
  <si>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</si>
  <si>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</si>
  <si>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</si>
  <si>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</si>
  <si>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</si>
  <si>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</si>
  <si>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</si>
  <si>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</si>
  <si>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</si>
  <si>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</si>
  <si>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</si>
  <si>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</si>
  <si>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</si>
  <si>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</si>
  <si>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</si>
  <si>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</si>
  <si>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</si>
  <si>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</si>
  <si>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</si>
  <si>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</si>
  <si>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</si>
  <si>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</si>
  <si>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</si>
  <si>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</si>
  <si>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</si>
  <si>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</si>
  <si>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</si>
  <si>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</si>
  <si>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</si>
  <si>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</si>
  <si>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</si>
  <si>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</si>
  <si>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</si>
  <si>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</si>
  <si>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</si>
  <si>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</si>
  <si>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</si>
  <si>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</si>
  <si>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</si>
  <si>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</si>
  <si>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</si>
  <si>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</si>
  <si>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</si>
  <si>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</si>
  <si>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</si>
  <si>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</si>
  <si>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</si>
  <si>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</si>
  <si>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</si>
  <si>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</si>
  <si>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</si>
  <si>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</si>
  <si>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</si>
  <si>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</si>
  <si>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</si>
  <si>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</si>
  <si>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</si>
  <si>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</si>
  <si>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</si>
  <si>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</si>
  <si>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</si>
  <si>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</si>
  <si>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</si>
  <si>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</si>
  <si>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</si>
  <si>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</si>
  <si>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</si>
  <si>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</si>
  <si>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</si>
  <si>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</si>
  <si>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</si>
  <si>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</si>
  <si>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</si>
  <si>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</si>
  <si>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</si>
  <si>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</si>
  <si>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</si>
  <si>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</si>
  <si>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</si>
  <si>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</si>
  <si>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</si>
  <si>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</si>
  <si>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</si>
  <si>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</si>
  <si>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</si>
  <si>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</si>
  <si>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</si>
  <si>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</si>
  <si>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</si>
  <si>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</si>
  <si>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</si>
  <si>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</si>
  <si>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</si>
  <si>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</si>
  <si>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</si>
  <si>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</si>
  <si>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</si>
  <si>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</si>
  <si>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</si>
  <si>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</si>
  <si>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</si>
  <si>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</si>
  <si>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</si>
  <si>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</si>
  <si>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</si>
  <si>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</si>
  <si>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</si>
  <si>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</si>
  <si>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</si>
  <si>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</si>
  <si>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</si>
  <si>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</si>
  <si>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</si>
  <si>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</si>
  <si>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</si>
  <si>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</si>
  <si>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</si>
  <si>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</si>
  <si>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</si>
  <si>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</si>
  <si>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</si>
  <si>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</si>
  <si>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</si>
  <si>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</si>
  <si>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</si>
  <si>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</si>
  <si>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</si>
  <si>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</si>
  <si>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</si>
  <si>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</si>
  <si>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</si>
  <si>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</si>
  <si>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</si>
  <si>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</si>
  <si>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</si>
  <si>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</si>
  <si>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</si>
  <si>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</si>
  <si>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</si>
  <si>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</si>
  <si>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</si>
  <si>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</si>
  <si>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</si>
  <si>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</si>
  <si>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</si>
  <si>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</si>
  <si>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</si>
  <si>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</si>
  <si>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</si>
  <si>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</si>
  <si>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</si>
  <si>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</si>
  <si>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</si>
  <si>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</si>
  <si>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</si>
  <si>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</si>
  <si>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</si>
  <si>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</si>
  <si>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</si>
  <si>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</si>
  <si>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</si>
  <si>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</si>
  <si>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</si>
  <si>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</si>
  <si>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</si>
  <si>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</si>
  <si>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</si>
  <si>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</si>
  <si>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</si>
  <si>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</si>
  <si>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</si>
  <si>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</si>
  <si>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</si>
  <si>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</si>
  <si>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</si>
  <si>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</si>
  <si>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</si>
  <si>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</si>
  <si>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</si>
  <si>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</si>
  <si>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</si>
  <si>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</si>
  <si>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</si>
  <si>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</si>
  <si>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</si>
  <si>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</si>
  <si>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</si>
  <si>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</si>
  <si>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</si>
  <si>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</si>
  <si>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</si>
  <si>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</si>
  <si>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</si>
  <si>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</si>
  <si>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</si>
  <si>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</si>
  <si>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</si>
  <si>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</si>
  <si>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</si>
  <si>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</si>
  <si>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</si>
  <si>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</si>
  <si>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</si>
  <si>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</si>
  <si>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</si>
  <si>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</si>
  <si>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</si>
  <si>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</si>
  <si>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</si>
  <si>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</si>
  <si>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</si>
  <si>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</si>
  <si>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</si>
  <si>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</si>
  <si>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</si>
  <si>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</si>
  <si>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</si>
  <si>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</si>
  <si>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</si>
  <si>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</si>
  <si>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</si>
  <si>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</si>
  <si>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</si>
  <si>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</si>
  <si>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</si>
  <si>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</si>
  <si>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</si>
  <si>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</si>
  <si>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</si>
  <si>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</si>
  <si>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</si>
  <si>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</si>
  <si>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</si>
  <si>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</si>
  <si>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</si>
  <si>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</si>
  <si>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</si>
  <si>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</si>
  <si>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</si>
  <si>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</si>
  <si>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</si>
  <si>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</si>
  <si>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</si>
  <si>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</si>
  <si>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</si>
  <si>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</si>
  <si>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</si>
  <si>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</si>
  <si>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</si>
  <si>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</si>
  <si>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</si>
  <si>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</si>
  <si>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</si>
  <si>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</si>
  <si>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</si>
  <si>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</si>
  <si>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</si>
  <si>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</si>
  <si>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</si>
  <si>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</si>
  <si>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</si>
  <si>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</si>
  <si>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</si>
  <si>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</si>
  <si>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</si>
  <si>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</si>
  <si>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</si>
  <si>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</si>
  <si>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</si>
  <si>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</si>
  <si>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</si>
  <si>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</si>
  <si>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</si>
  <si>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</si>
  <si>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</si>
  <si>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</si>
  <si>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</si>
  <si>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</si>
  <si>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</si>
  <si>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</si>
  <si>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</si>
  <si>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</si>
  <si>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</si>
  <si>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</si>
  <si>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</si>
  <si>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</si>
  <si>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</si>
  <si>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</si>
  <si>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</si>
  <si>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</si>
  <si>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</si>
  <si>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</si>
  <si>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</si>
  <si>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</si>
  <si>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</si>
  <si>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</si>
  <si>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</si>
  <si>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</si>
  <si>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</si>
  <si>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</si>
  <si>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</si>
  <si>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</si>
  <si>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</si>
  <si>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</si>
  <si>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</si>
  <si>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</si>
  <si>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</si>
  <si>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</si>
  <si>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</si>
  <si>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</si>
  <si>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</si>
  <si>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</si>
  <si>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</si>
  <si>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</si>
  <si>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</si>
  <si>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</si>
  <si>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</si>
  <si>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</si>
  <si>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</si>
  <si>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</si>
  <si>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</si>
  <si>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</si>
  <si>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</si>
  <si>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</si>
  <si>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</si>
  <si>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</si>
  <si>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</si>
  <si>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</si>
  <si>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</si>
  <si>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</si>
  <si>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</si>
  <si>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</si>
  <si>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</si>
  <si>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</si>
  <si>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</si>
  <si>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</si>
  <si>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</si>
  <si>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</si>
  <si>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</si>
  <si>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</si>
  <si>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</si>
  <si>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</si>
  <si>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</si>
  <si>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</si>
  <si>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</si>
  <si>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</si>
  <si>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</si>
  <si>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</si>
  <si>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</si>
  <si>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</si>
  <si>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</si>
  <si>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</si>
  <si>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</si>
  <si>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</si>
  <si>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</si>
  <si>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</si>
  <si>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</si>
  <si>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</si>
  <si>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</si>
  <si>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</si>
  <si>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</si>
  <si>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</si>
  <si>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</si>
  <si>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</si>
  <si>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</si>
  <si>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</si>
  <si>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</si>
  <si>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</si>
  <si>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</si>
  <si>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</si>
  <si>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</si>
  <si>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</si>
  <si>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</si>
  <si>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</si>
  <si>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</si>
  <si>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</si>
  <si>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</si>
  <si>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</si>
  <si>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</si>
  <si>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</si>
  <si>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</si>
  <si>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</si>
  <si>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</si>
  <si>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</si>
  <si>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</si>
  <si>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</si>
  <si>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</si>
  <si>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</si>
  <si>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</si>
  <si>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</si>
  <si>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</si>
  <si>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</si>
  <si>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</si>
  <si>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</si>
  <si>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</si>
  <si>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</si>
  <si>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</si>
  <si>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</si>
  <si>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</si>
  <si>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</si>
  <si>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</si>
  <si>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</si>
  <si>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</si>
  <si>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</si>
  <si>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</si>
  <si>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</si>
  <si>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</si>
  <si>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</si>
  <si>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</si>
  <si>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</si>
  <si>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</si>
  <si>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</si>
  <si>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</si>
  <si>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</si>
  <si>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</si>
  <si>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</si>
  <si>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</si>
  <si>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</si>
  <si>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</si>
  <si>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</si>
  <si>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</si>
  <si>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</si>
  <si>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</si>
  <si>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</si>
  <si>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</si>
  <si>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</si>
  <si>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</si>
  <si>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</si>
  <si>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</si>
  <si>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</si>
  <si>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</si>
  <si>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</si>
  <si>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</si>
  <si>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</si>
  <si>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</si>
  <si>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</si>
  <si>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</si>
  <si>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</si>
  <si>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</si>
  <si>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</si>
  <si>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</si>
  <si>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</si>
  <si>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</si>
  <si>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</si>
  <si>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</si>
  <si>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</si>
  <si>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</si>
  <si>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</si>
  <si>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</si>
  <si>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</si>
  <si>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</si>
  <si>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</si>
  <si>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</si>
  <si>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</si>
  <si>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</si>
  <si>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</si>
  <si>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</si>
  <si>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</si>
  <si>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</si>
  <si>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</si>
  <si>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</si>
  <si>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</si>
  <si>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</si>
  <si>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</si>
  <si>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</si>
  <si>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</si>
  <si>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</si>
  <si>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</si>
  <si>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</si>
  <si>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</si>
  <si>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</si>
  <si>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</si>
  <si>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</si>
  <si>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</si>
  <si>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</si>
  <si>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</si>
  <si>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</si>
  <si>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</si>
  <si>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</si>
  <si>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</si>
  <si>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</si>
  <si>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</si>
  <si>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</si>
  <si>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</si>
  <si>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</si>
  <si>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</si>
  <si>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</si>
  <si>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</si>
  <si>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</si>
  <si>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</si>
  <si>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</si>
  <si>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</si>
  <si>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</si>
  <si>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</si>
  <si>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</si>
  <si>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</si>
  <si>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</si>
  <si>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</si>
  <si>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</si>
  <si>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</si>
  <si>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</si>
  <si>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</si>
  <si>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</si>
  <si>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</si>
  <si>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</si>
  <si>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</si>
  <si>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</si>
  <si>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</si>
  <si>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</si>
  <si>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</si>
  <si>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</si>
  <si>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</si>
  <si>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</si>
  <si>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</si>
  <si>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</si>
  <si>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</si>
  <si>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</si>
  <si>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</si>
  <si>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</si>
  <si>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</si>
  <si>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</si>
  <si>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</si>
  <si>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</si>
  <si>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</si>
  <si>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</si>
  <si>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</si>
  <si>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</si>
  <si>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</si>
  <si>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</si>
  <si>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</si>
  <si>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</si>
  <si>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</si>
  <si>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</si>
  <si>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</si>
  <si>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</si>
  <si>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</si>
  <si>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</si>
  <si>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</si>
  <si>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</si>
  <si>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</si>
  <si>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</si>
  <si>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</si>
  <si>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</si>
  <si>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</si>
  <si>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</si>
  <si>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</si>
  <si>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</si>
  <si>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</si>
  <si>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</si>
  <si>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</si>
  <si>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</si>
  <si>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</si>
  <si>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</si>
  <si>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</si>
  <si>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</si>
  <si>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</si>
  <si>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</si>
  <si>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</si>
  <si>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</si>
  <si>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</si>
  <si>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</si>
  <si>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</si>
  <si>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</si>
  <si>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</si>
  <si>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</si>
  <si>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</si>
  <si>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</si>
  <si>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</si>
  <si>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</si>
  <si>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</si>
  <si>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</si>
  <si>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</si>
  <si>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</si>
  <si>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</si>
  <si>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</si>
  <si>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</si>
  <si>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</si>
  <si>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</si>
  <si>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</si>
  <si>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</si>
  <si>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</si>
  <si>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</si>
  <si>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</si>
  <si>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</si>
  <si>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</si>
  <si>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</si>
  <si>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</si>
  <si>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</si>
  <si>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</si>
  <si>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</si>
  <si>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</si>
  <si>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</si>
  <si>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</si>
  <si>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</si>
  <si>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</si>
  <si>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</si>
  <si>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</si>
  <si>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</si>
  <si>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</si>
  <si>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</si>
  <si>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</si>
  <si>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</si>
  <si>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</si>
  <si>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</si>
  <si>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</si>
  <si>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</si>
  <si>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</si>
  <si>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</si>
  <si>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</si>
  <si>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</si>
  <si>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</si>
  <si>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</si>
  <si>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</si>
  <si>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</si>
  <si>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</si>
  <si>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</si>
  <si>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</si>
  <si>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</si>
  <si>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</si>
  <si>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</si>
  <si>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</si>
  <si>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</si>
  <si>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</si>
  <si>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</si>
  <si>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</si>
  <si>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</si>
  <si>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</si>
  <si>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</si>
  <si>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</si>
  <si>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</si>
  <si>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</si>
  <si>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</si>
  <si>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</si>
  <si>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</si>
  <si>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</si>
  <si>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</si>
  <si>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</si>
  <si>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</si>
  <si>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</si>
  <si>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</si>
  <si>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</si>
  <si>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</si>
  <si>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</si>
  <si>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</si>
  <si>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</si>
  <si>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</si>
  <si>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</si>
  <si>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</si>
  <si>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</si>
  <si>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</si>
  <si>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</si>
  <si>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</si>
  <si>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</si>
  <si>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</si>
  <si>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</si>
  <si>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</si>
  <si>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</si>
  <si>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</si>
  <si>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</si>
  <si>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</si>
  <si>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</si>
  <si>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</si>
  <si>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</si>
  <si>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</si>
  <si>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</si>
  <si>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</si>
  <si>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</si>
  <si>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</si>
  <si>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</si>
  <si>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</si>
  <si>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</si>
  <si>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</si>
  <si>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</si>
  <si>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</si>
  <si>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</si>
  <si>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</si>
  <si>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</si>
  <si>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</si>
  <si>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</si>
  <si>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</si>
  <si>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</si>
  <si>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</si>
  <si>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</si>
  <si>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</si>
  <si>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</si>
  <si>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</si>
  <si>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</si>
  <si>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</si>
  <si>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</si>
  <si>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</si>
  <si>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</si>
  <si>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</si>
  <si>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</si>
  <si>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</si>
  <si>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</si>
  <si>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</si>
  <si>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</si>
  <si>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</si>
  <si>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</si>
  <si>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</si>
  <si>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</si>
  <si>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</si>
  <si>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</si>
  <si>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</si>
  <si>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</si>
  <si>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</si>
  <si>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</si>
  <si>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</si>
  <si>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</si>
  <si>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</si>
  <si>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</si>
  <si>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</si>
  <si>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</si>
  <si>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</si>
  <si>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</si>
  <si>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</si>
  <si>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</si>
  <si>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</si>
  <si>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</si>
  <si>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</si>
  <si>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</si>
  <si>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</si>
  <si>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</si>
  <si>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</si>
  <si>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</si>
  <si>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</si>
  <si>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</si>
  <si>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</si>
  <si>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</si>
  <si>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</si>
  <si>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</si>
  <si>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</si>
  <si>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</si>
  <si>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</si>
  <si>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</si>
  <si>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</si>
  <si>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</si>
  <si>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</si>
  <si>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</si>
  <si>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</si>
  <si>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</si>
  <si>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</si>
  <si>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</si>
  <si>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</si>
  <si>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</si>
  <si>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</si>
  <si>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</si>
  <si>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</si>
  <si>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</si>
  <si>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</si>
  <si>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</si>
  <si>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</si>
  <si>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</si>
  <si>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</si>
  <si>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</si>
  <si>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</si>
  <si>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</si>
  <si>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</si>
  <si>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</si>
  <si>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</si>
  <si>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</si>
  <si>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</si>
  <si>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</si>
  <si>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</si>
  <si>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</si>
  <si>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</si>
  <si>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</si>
  <si>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</si>
  <si>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</si>
  <si>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</si>
  <si>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</si>
  <si>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</si>
  <si>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</si>
  <si>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</si>
  <si>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</si>
  <si>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</si>
  <si>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</si>
  <si>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</si>
  <si>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</si>
  <si>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</si>
  <si>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</si>
  <si>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</si>
  <si>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</si>
  <si>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</si>
  <si>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</si>
  <si>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</si>
  <si>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</si>
  <si>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</si>
  <si>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</si>
  <si>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</si>
  <si>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</si>
  <si>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</si>
  <si>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</si>
  <si>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</si>
  <si>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</si>
  <si>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</si>
  <si>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</si>
  <si>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</si>
  <si>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</si>
  <si>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</si>
  <si>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</si>
  <si>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</si>
  <si>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</si>
  <si>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</si>
  <si>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</si>
  <si>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</si>
  <si>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</si>
  <si>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</si>
  <si>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</si>
  <si>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</si>
  <si>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</si>
  <si>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</si>
  <si>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</si>
  <si>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</si>
  <si>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</si>
  <si>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</si>
  <si>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</si>
  <si>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</si>
  <si>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</si>
  <si>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</si>
  <si>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</si>
  <si>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</si>
  <si>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</si>
  <si>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</si>
  <si>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</si>
  <si>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</si>
  <si>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</si>
  <si>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</si>
  <si>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</si>
  <si>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</si>
  <si>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</si>
  <si>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</si>
  <si>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</si>
  <si>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</si>
  <si>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</si>
  <si>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</si>
  <si>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</si>
  <si>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</si>
  <si>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</si>
  <si>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</si>
  <si>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</si>
  <si>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</si>
  <si>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</si>
  <si>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</si>
  <si>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</si>
  <si>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</si>
  <si>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</si>
  <si>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</si>
  <si>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</si>
  <si>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</si>
  <si>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</si>
  <si>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</si>
  <si>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</si>
  <si>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</si>
  <si>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</si>
  <si>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</si>
  <si>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</si>
  <si>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</si>
  <si>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</si>
  <si>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</si>
  <si>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</si>
  <si>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</si>
  <si>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</si>
  <si>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</si>
  <si>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</si>
  <si>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</si>
  <si>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</si>
  <si>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</si>
  <si>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</si>
  <si>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</si>
  <si>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</si>
  <si>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</si>
  <si>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</si>
  <si>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</si>
  <si>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</si>
  <si>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</si>
  <si>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</si>
  <si>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</si>
  <si>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</si>
  <si>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</si>
  <si>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</si>
  <si>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</si>
  <si>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</si>
  <si>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</si>
  <si>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</si>
  <si>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</si>
  <si>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</si>
  <si>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</si>
  <si>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</si>
  <si>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</si>
  <si>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</si>
  <si>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</si>
  <si>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</si>
  <si>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</si>
  <si>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</si>
  <si>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</si>
  <si>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</si>
  <si>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</si>
  <si>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</si>
  <si>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</si>
  <si>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</si>
  <si>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</si>
  <si>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</si>
  <si>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</si>
  <si>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</si>
  <si>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</si>
  <si>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</si>
  <si>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</si>
  <si>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</si>
  <si>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</si>
  <si>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</si>
  <si>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</si>
  <si>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</si>
  <si>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</si>
  <si>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</si>
  <si>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</si>
  <si>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</si>
  <si>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</si>
  <si>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</si>
  <si>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</si>
  <si>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</si>
  <si>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</si>
  <si>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</si>
  <si>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</si>
  <si>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</si>
  <si>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</si>
  <si>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</si>
  <si>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</si>
  <si>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</si>
  <si>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</si>
  <si>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</si>
  <si>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</si>
  <si>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</si>
  <si>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</si>
  <si>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</si>
  <si>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</si>
  <si>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</si>
  <si>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</si>
  <si>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</si>
  <si>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</si>
  <si>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</si>
  <si>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</si>
  <si>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</si>
  <si>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</si>
  <si>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</si>
  <si>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</si>
  <si>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</si>
  <si>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</si>
  <si>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</si>
  <si>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</si>
  <si>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</si>
  <si>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</si>
  <si>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</si>
  <si>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</si>
  <si>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</si>
  <si>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</si>
  <si>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</si>
  <si>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</si>
  <si>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</si>
  <si>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</si>
  <si>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</si>
  <si>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</si>
  <si>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</si>
  <si>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</si>
  <si>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</si>
  <si>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</si>
  <si>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</si>
  <si>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</si>
  <si>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</si>
  <si>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</si>
  <si>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</si>
  <si>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</si>
  <si>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</si>
  <si>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</si>
  <si>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</si>
  <si>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</si>
  <si>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</si>
  <si>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</si>
  <si>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</si>
  <si>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</si>
  <si>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</si>
  <si>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</si>
  <si>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</si>
  <si>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</si>
  <si>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</si>
  <si>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</si>
  <si>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</si>
  <si>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</si>
  <si>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</si>
  <si>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</si>
  <si>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</si>
  <si>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</si>
  <si>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</si>
  <si>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</si>
  <si>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</si>
  <si>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</si>
  <si>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</si>
  <si>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</si>
  <si>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</si>
  <si>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</si>
  <si>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</si>
  <si>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</si>
  <si>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</si>
  <si>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</si>
  <si>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</si>
  <si>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</si>
  <si>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</si>
  <si>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</si>
  <si>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</si>
  <si>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</si>
  <si>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</si>
  <si>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</si>
  <si>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</si>
  <si>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</si>
  <si>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</si>
  <si>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</si>
  <si>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</si>
  <si>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</si>
  <si>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</si>
  <si>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</si>
  <si>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</si>
  <si>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</si>
  <si>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</si>
  <si>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</si>
  <si>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</si>
  <si>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</si>
  <si>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</si>
  <si>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</si>
  <si>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</si>
  <si>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</si>
  <si>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</si>
  <si>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</si>
  <si>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</si>
  <si>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</si>
  <si>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</si>
  <si>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</si>
  <si>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</si>
  <si>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</si>
  <si>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</si>
  <si>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</si>
  <si>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</si>
  <si>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</si>
  <si>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</si>
  <si>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</si>
  <si>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</si>
  <si>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</si>
  <si>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</si>
  <si>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</si>
  <si>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</si>
  <si>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</si>
  <si>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</si>
  <si>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</si>
  <si>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</si>
  <si>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</si>
  <si>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</si>
  <si>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</si>
  <si>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</si>
  <si>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</si>
  <si>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</si>
  <si>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</si>
  <si>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</si>
  <si>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</si>
  <si>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</si>
  <si>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</si>
  <si>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</si>
  <si>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</si>
  <si>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</si>
  <si>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</si>
  <si>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</si>
  <si>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</si>
  <si>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</si>
  <si>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</si>
  <si>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</si>
  <si>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</si>
  <si>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</si>
  <si>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</si>
  <si>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</si>
  <si>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</si>
  <si>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</si>
  <si>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</si>
  <si>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</si>
  <si>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</si>
  <si>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</si>
  <si>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</si>
  <si>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</si>
  <si>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</si>
  <si>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</si>
  <si>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</si>
  <si>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</si>
  <si>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</si>
  <si>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</si>
  <si>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</si>
  <si>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</si>
  <si>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</si>
  <si>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</si>
  <si>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</si>
  <si>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</si>
  <si>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</si>
  <si>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</si>
  <si>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</si>
  <si>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</si>
  <si>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</si>
  <si>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</si>
  <si>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</si>
  <si>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</si>
  <si>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</si>
  <si>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</si>
  <si>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</si>
  <si>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</si>
  <si>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</si>
  <si>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</si>
  <si>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</si>
  <si>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</si>
  <si>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</si>
  <si>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</si>
  <si>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</si>
  <si>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</si>
  <si>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</si>
  <si>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</si>
  <si>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</si>
  <si>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</si>
  <si>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</si>
  <si>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</si>
  <si>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</si>
  <si>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</si>
  <si>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</si>
  <si>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</si>
  <si>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</si>
  <si>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</si>
  <si>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</si>
  <si>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</si>
  <si>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</si>
  <si>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</si>
  <si>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</si>
  <si>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</si>
  <si>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</si>
  <si>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</si>
  <si>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</si>
  <si>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</si>
  <si>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</si>
  <si>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</si>
  <si>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</si>
  <si>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</si>
  <si>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</si>
  <si>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</si>
  <si>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</si>
  <si>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</si>
  <si>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</si>
  <si>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</si>
  <si>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</si>
  <si>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</si>
  <si>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</si>
  <si>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</si>
  <si>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</si>
  <si>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</si>
  <si>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</si>
  <si>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</si>
  <si>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</si>
  <si>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</si>
  <si>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</si>
  <si>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</si>
  <si>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</si>
  <si>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</si>
  <si>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</si>
  <si>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</si>
  <si>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</si>
  <si>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</si>
  <si>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</si>
  <si>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</si>
  <si>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</si>
  <si>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</si>
  <si>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</si>
  <si>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</si>
  <si>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</si>
  <si>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</si>
  <si>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</si>
  <si>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</si>
  <si>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</si>
  <si>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</si>
  <si>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</si>
  <si>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</si>
  <si>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</si>
  <si>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</si>
  <si>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</si>
  <si>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</si>
  <si>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</si>
  <si>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</si>
  <si>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</si>
  <si>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</si>
  <si>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</si>
  <si>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</si>
  <si>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</si>
  <si>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</si>
  <si>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</si>
  <si>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</si>
  <si>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</si>
  <si>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</si>
  <si>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</si>
  <si>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</si>
  <si>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</si>
  <si>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</si>
  <si>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</si>
  <si>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</si>
  <si>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</si>
  <si>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</si>
  <si>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</si>
  <si>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</si>
  <si>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</si>
  <si>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</si>
  <si>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</si>
  <si>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</si>
  <si>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</si>
  <si>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</si>
  <si>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</si>
  <si>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</si>
  <si>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</si>
  <si>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</si>
  <si>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</si>
  <si>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</si>
  <si>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</si>
  <si>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</si>
  <si>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</si>
  <si>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</si>
  <si>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</si>
  <si>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</si>
  <si>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</si>
  <si>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</si>
  <si>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</si>
  <si>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</si>
  <si>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</si>
  <si>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</si>
  <si>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</si>
  <si>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</si>
  <si>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</si>
  <si>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</si>
  <si>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</si>
  <si>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</si>
  <si>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</si>
  <si>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</si>
  <si>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</si>
  <si>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</si>
  <si>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</si>
  <si>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</si>
  <si>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</si>
  <si>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</si>
  <si>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</si>
  <si>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</si>
  <si>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</si>
  <si>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</si>
  <si>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</si>
  <si>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</si>
  <si>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</si>
  <si>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</si>
  <si>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</si>
  <si>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</si>
  <si>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</si>
  <si>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</si>
  <si>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</si>
  <si>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</si>
  <si>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</si>
  <si>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</si>
  <si>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</si>
  <si>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</si>
  <si>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</si>
  <si>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</si>
  <si>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</si>
  <si>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</si>
  <si>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</si>
  <si>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</si>
  <si>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</si>
  <si>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</si>
  <si>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</si>
  <si>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</si>
  <si>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</si>
  <si>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</si>
  <si>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</si>
  <si>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</si>
  <si>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</si>
  <si>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</si>
  <si>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</si>
  <si>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</si>
  <si>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</si>
  <si>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</si>
  <si>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</si>
  <si>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</si>
  <si>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</si>
  <si>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</si>
  <si>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</si>
  <si>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</si>
  <si>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</si>
  <si>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</si>
  <si>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</si>
  <si>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</si>
  <si>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</si>
  <si>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</si>
  <si>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</si>
  <si>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</si>
  <si>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</si>
  <si>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</si>
  <si>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</si>
  <si>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</si>
  <si>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</si>
  <si>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</si>
  <si>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</si>
  <si>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</si>
  <si>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</si>
  <si>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</si>
  <si>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</si>
  <si>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</si>
  <si>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</si>
  <si>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</si>
  <si>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</si>
  <si>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</si>
  <si>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</si>
  <si>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</si>
  <si>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</si>
  <si>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</si>
  <si>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</si>
  <si>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</si>
  <si>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</si>
  <si>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</si>
  <si>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</si>
  <si>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</si>
  <si>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</si>
  <si>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</si>
  <si>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</si>
  <si>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</si>
  <si>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</si>
  <si>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</si>
  <si>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</si>
  <si>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</si>
  <si>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</si>
  <si>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</si>
  <si>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</si>
  <si>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</si>
  <si>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</si>
  <si>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</si>
  <si>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</si>
  <si>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</si>
  <si>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</si>
  <si>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</si>
  <si>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</si>
  <si>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</si>
  <si>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</si>
  <si>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</si>
  <si>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</si>
  <si>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</si>
  <si>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</si>
  <si>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</si>
  <si>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</si>
  <si>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</si>
  <si>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</si>
  <si>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</si>
  <si>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</si>
  <si>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</si>
  <si>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</si>
  <si>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</si>
  <si>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</si>
  <si>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</si>
  <si>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</si>
  <si>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</si>
  <si>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</si>
  <si>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</si>
  <si>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</si>
  <si>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</si>
  <si>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</si>
  <si>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</si>
  <si>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</si>
  <si>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</si>
  <si>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</si>
  <si>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</si>
  <si>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</si>
  <si>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</si>
  <si>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</si>
  <si>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</si>
  <si>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</si>
  <si>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</si>
  <si>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</si>
  <si>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</si>
  <si>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</si>
  <si>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</si>
  <si>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</si>
  <si>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</si>
  <si>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</si>
  <si>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</si>
  <si>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</si>
  <si>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</si>
  <si>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</si>
  <si>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</si>
  <si>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</si>
  <si>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</si>
  <si>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</si>
  <si>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</si>
  <si>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</si>
  <si>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</si>
  <si>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</si>
  <si>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</si>
  <si>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</si>
  <si>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</si>
  <si>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</si>
  <si>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</si>
  <si>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</si>
  <si>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</si>
  <si>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</si>
  <si>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</si>
  <si>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</si>
  <si>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</si>
  <si>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</si>
  <si>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</si>
  <si>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</si>
  <si>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</si>
  <si>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</si>
  <si>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</si>
  <si>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</si>
  <si>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</si>
  <si>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</si>
  <si>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</si>
  <si>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</si>
  <si>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</si>
  <si>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</si>
  <si>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</si>
  <si>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</si>
  <si>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</si>
  <si>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</si>
  <si>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</si>
  <si>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</si>
  <si>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</si>
  <si>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</si>
  <si>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</si>
  <si>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</si>
  <si>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</si>
  <si>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</si>
  <si>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</si>
  <si>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</si>
  <si>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</si>
  <si>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</si>
  <si>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</si>
  <si>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</si>
  <si>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</si>
  <si>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</si>
  <si>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</si>
  <si>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</si>
  <si>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</si>
  <si>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</si>
  <si>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</si>
  <si>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</si>
  <si>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</si>
  <si>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</si>
  <si>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</si>
  <si>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</si>
  <si>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</si>
  <si>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</si>
  <si>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</si>
  <si>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</si>
  <si>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</si>
  <si>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</si>
  <si>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</si>
  <si>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</si>
  <si>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</si>
  <si>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</si>
  <si>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</si>
  <si>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</si>
  <si>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</si>
  <si>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</si>
  <si>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</si>
  <si>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</si>
  <si>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</si>
  <si>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</si>
  <si>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</si>
  <si>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</si>
  <si>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</si>
  <si>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</si>
  <si>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</si>
  <si>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</si>
  <si>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</si>
  <si>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</si>
  <si>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</si>
  <si>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</si>
  <si>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</si>
  <si>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</si>
  <si>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</si>
  <si>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</si>
  <si>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</si>
  <si>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</si>
  <si>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</si>
  <si>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</si>
  <si>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</si>
  <si>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</si>
  <si>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</si>
  <si>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</si>
  <si>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</si>
  <si>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</si>
  <si>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</si>
  <si>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</si>
  <si>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</si>
  <si>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</si>
  <si>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</si>
  <si>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</si>
  <si>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</si>
  <si>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</si>
  <si>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</si>
  <si>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</si>
  <si>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</si>
  <si>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</si>
  <si>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</si>
  <si>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</si>
  <si>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</si>
  <si>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</si>
  <si>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</si>
  <si>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</si>
  <si>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</si>
  <si>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</si>
  <si>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</si>
  <si>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</si>
  <si>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</si>
  <si>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</si>
  <si>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</si>
  <si>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</si>
  <si>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</si>
  <si>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</si>
  <si>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</si>
  <si>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</si>
  <si>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</si>
  <si>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</si>
  <si>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</si>
  <si>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</si>
  <si>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</si>
  <si>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</si>
  <si>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</si>
  <si>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</si>
  <si>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</si>
  <si>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</si>
  <si>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</si>
  <si>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</si>
  <si>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</si>
  <si>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</si>
  <si>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</si>
  <si>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</si>
  <si>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</si>
  <si>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</si>
  <si>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</si>
  <si>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</si>
  <si>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</si>
  <si>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</si>
  <si>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</si>
  <si>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</si>
  <si>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</si>
  <si>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</si>
  <si>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</si>
  <si>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</si>
  <si>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</si>
  <si>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</si>
  <si>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</si>
  <si>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</si>
  <si>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</si>
  <si>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</si>
  <si>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</si>
  <si>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</si>
  <si>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</si>
  <si>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</si>
  <si>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</si>
  <si>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</si>
  <si>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</si>
  <si>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</si>
  <si>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</si>
  <si>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</si>
  <si>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</si>
  <si>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</si>
  <si>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</si>
  <si>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</si>
  <si>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</si>
  <si>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</si>
  <si>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</si>
  <si>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</si>
  <si>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</si>
  <si>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</si>
  <si>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</si>
  <si>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</si>
  <si>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</si>
  <si>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</si>
  <si>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</si>
  <si>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</si>
  <si>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</si>
  <si>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</si>
  <si>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</si>
  <si>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</si>
  <si>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</si>
  <si>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</si>
  <si>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</si>
  <si>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</si>
  <si>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</si>
  <si>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</si>
  <si>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</si>
  <si>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</si>
  <si>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</si>
  <si>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</si>
  <si>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</si>
  <si>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</si>
  <si>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</si>
  <si>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</si>
  <si>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</si>
  <si>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</si>
  <si>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</si>
  <si>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</si>
  <si>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</si>
  <si>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</si>
  <si>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</si>
  <si>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</si>
  <si>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</si>
  <si>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</si>
  <si>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</si>
  <si>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</si>
  <si>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</si>
  <si>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</si>
  <si>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</si>
  <si>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</si>
  <si>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</si>
  <si>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</si>
  <si>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</si>
  <si>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</si>
  <si>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</si>
  <si>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</si>
  <si>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</si>
  <si>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</si>
  <si>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</si>
  <si>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</si>
  <si>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</si>
  <si>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</si>
  <si>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</si>
  <si>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</si>
  <si>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</si>
  <si>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</si>
  <si>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</si>
  <si>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</si>
  <si>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</si>
  <si>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</si>
  <si>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</si>
  <si>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</si>
  <si>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</si>
  <si>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</si>
  <si>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</si>
  <si>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</si>
  <si>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</si>
  <si>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</si>
  <si>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</si>
  <si>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</si>
  <si>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</si>
  <si>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</si>
  <si>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</si>
  <si>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</si>
  <si>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</si>
  <si>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</si>
  <si>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</si>
  <si>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</si>
  <si>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</si>
  <si>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</si>
  <si>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</si>
  <si>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</si>
  <si>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</si>
  <si>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</si>
  <si>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</si>
  <si>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</si>
  <si>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</si>
  <si>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</si>
  <si>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</si>
  <si>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</si>
  <si>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</si>
  <si>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</si>
  <si>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</si>
  <si>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</si>
  <si>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</si>
  <si>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</si>
  <si>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</si>
  <si>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</si>
  <si>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</si>
  <si>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</si>
  <si>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</si>
  <si>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</si>
  <si>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</si>
  <si>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</si>
  <si>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</si>
  <si>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</si>
  <si>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</si>
  <si>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</si>
  <si>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</si>
  <si>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</si>
  <si>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</si>
  <si>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</si>
  <si>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</si>
  <si>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</si>
  <si>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</si>
  <si>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</si>
  <si>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</si>
  <si>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</si>
  <si>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</si>
  <si>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</si>
  <si>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</si>
  <si>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</si>
  <si>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</si>
  <si>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</si>
  <si>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</si>
  <si>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</si>
  <si>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</si>
  <si>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</si>
  <si>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</si>
  <si>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</si>
  <si>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</si>
  <si>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</si>
  <si>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</si>
  <si>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</si>
  <si>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</si>
  <si>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</si>
  <si>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</si>
  <si>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</si>
  <si>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</si>
  <si>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</si>
  <si>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</si>
  <si>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</si>
  <si>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</si>
  <si>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</si>
  <si>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</si>
  <si>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</si>
  <si>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</si>
  <si>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</si>
  <si>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</si>
  <si>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</si>
  <si>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</si>
  <si>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</si>
  <si>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</si>
  <si>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</si>
  <si>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</si>
  <si>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</si>
  <si>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</si>
  <si>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</si>
  <si>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</si>
  <si>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</si>
  <si>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</si>
  <si>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</si>
  <si>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</si>
  <si>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</si>
  <si>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</si>
  <si>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</si>
  <si>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</si>
  <si>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</si>
  <si>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</si>
  <si>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</si>
  <si>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</si>
  <si>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</si>
  <si>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</si>
  <si>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</si>
  <si>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</si>
  <si>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</si>
  <si>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</si>
  <si>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</si>
  <si>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</si>
  <si>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</si>
  <si>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</si>
  <si>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</si>
  <si>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</si>
  <si>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</si>
  <si>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</si>
  <si>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</si>
  <si>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</si>
  <si>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</si>
  <si>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</si>
  <si>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</si>
  <si>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</si>
  <si>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</si>
  <si>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</si>
  <si>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</si>
  <si>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</si>
  <si>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</si>
  <si>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</si>
  <si>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</si>
  <si>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</si>
  <si>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</si>
  <si>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</si>
  <si>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</si>
  <si>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</si>
  <si>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</si>
  <si>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</si>
  <si>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</si>
  <si>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</si>
  <si>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</si>
  <si>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</si>
  <si>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</si>
  <si>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</si>
  <si>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</si>
  <si>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</si>
  <si>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</si>
  <si>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</si>
  <si>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</si>
  <si>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</si>
  <si>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</si>
  <si>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</si>
  <si>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</si>
  <si>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</si>
  <si>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</si>
  <si>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</si>
  <si>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</si>
  <si>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</si>
  <si>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</si>
  <si>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</si>
  <si>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</si>
  <si>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</si>
  <si>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</si>
  <si>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</si>
  <si>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</si>
  <si>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</si>
  <si>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</si>
  <si>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</si>
  <si>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</si>
  <si>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</si>
  <si>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</si>
  <si>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</si>
  <si>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</si>
  <si>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</si>
  <si>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</si>
  <si>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</si>
  <si>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</si>
  <si>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</si>
  <si>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</si>
  <si>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</si>
  <si>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</si>
  <si>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</si>
  <si>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</si>
  <si>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</si>
  <si>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</si>
  <si>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</si>
  <si>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</si>
  <si>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</si>
  <si>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</si>
  <si>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</si>
  <si>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</si>
  <si>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</si>
  <si>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</si>
  <si>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</si>
  <si>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</si>
  <si>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</si>
  <si>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</si>
  <si>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</si>
  <si>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</si>
  <si>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</si>
  <si>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</si>
  <si>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</si>
  <si>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</si>
  <si>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</si>
  <si>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</si>
  <si>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</si>
  <si>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</si>
  <si>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</si>
  <si>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</si>
  <si>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</si>
  <si>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</si>
  <si>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</si>
  <si>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</si>
  <si>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</si>
  <si>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</si>
  <si>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</si>
  <si>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</si>
  <si>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</si>
  <si>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</si>
  <si>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</si>
  <si>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</si>
  <si>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</si>
  <si>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</si>
  <si>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</si>
  <si>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</si>
  <si>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</si>
  <si>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</si>
  <si>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</si>
  <si>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</si>
  <si>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</si>
  <si>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</si>
  <si>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</si>
  <si>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</si>
  <si>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</si>
  <si>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</si>
  <si>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</si>
  <si>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</si>
  <si>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</si>
  <si>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</si>
  <si>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</si>
  <si>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</si>
  <si>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</si>
  <si>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</si>
  <si>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</si>
  <si>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</si>
  <si>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</si>
  <si>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</si>
  <si>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</si>
  <si>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</si>
  <si>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</si>
  <si>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</si>
  <si>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</si>
  <si>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</si>
  <si>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</si>
  <si>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</si>
  <si>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</si>
  <si>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</si>
  <si>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</si>
  <si>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</si>
  <si>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</si>
  <si>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</si>
  <si>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</si>
  <si>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</si>
  <si>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</si>
  <si>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</si>
  <si>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</si>
  <si>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</si>
  <si>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</si>
  <si>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</si>
  <si>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</si>
  <si>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</si>
  <si>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</si>
  <si>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</si>
  <si>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</si>
  <si>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</si>
  <si>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</si>
  <si>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</si>
  <si>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</si>
  <si>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</si>
  <si>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</si>
  <si>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</si>
  <si>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</si>
  <si>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</si>
  <si>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</si>
  <si>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</si>
  <si>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</si>
  <si>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</si>
  <si>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</si>
  <si>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</si>
  <si>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</si>
  <si>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PCM-20251106-00000061</t>
  </si>
  <si>
    <t xml:space="preserve">Major </t>
  </si>
  <si>
    <t>1(3G) sites down under RIY2182-P2/RY1RNCH05 @ Sceco // EM team dispatched to check</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</si>
  <si>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</si>
  <si>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</si>
  <si>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</si>
  <si>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</si>
  <si>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</si>
  <si>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</si>
  <si>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</si>
  <si>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PCM-20251106-00000057</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</si>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</sst>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32" dataDxfId="31" headerRowBorderDxfId="29" tableBorderDxfId="30" totalsRowBorderDxfId="28">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304.11727256944141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0.66258506943995599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45967.065698495368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45967.065698495368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45967.065698495368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45967.065698495368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45967.065698495368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45967.065698495368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45967.065698495368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45967.065698495368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45967.065698495368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45967.065698495368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45967.065698495368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45967.065698495368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45967.065698495368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45967.065698495368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45967.065698495368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45967.065698495368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45967.065698495368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45967.065698495368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45967.065698495368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45967.065698495368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45967.065698495368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45967.065698495368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45967.065698495368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45967.065698495368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45967.065698495368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45967.065698495368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45967.065698495368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45967.065698495368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45967.065698495368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45967.065698495368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45967.065698495368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45967.065698495368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45967.065698495368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45967.065698495368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45967.065698495368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45967.065698495368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45967.065698495368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45967.065698495368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45967.065698495368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45967.065698495368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45967.065698495368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45967.065698495368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45967.065698495368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45967.065698495368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45967.065698495368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45967.065698495368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45967.065698495368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45967.065698495368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45967.065698495368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45967.065698495368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45967.065698495368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45967.065698495368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45967.065698495368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45967.065698495368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45967.065698495368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45967.065698495368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45967.065698495368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45967.065698495368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45967.065698495368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45967.065698495368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45967.065698495368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45967.065698495368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45967.065698495368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45967.065698495368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45967.065698495368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45967.065698495368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45967.065698495368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45967.065698495368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45967.065698495368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45967.065698495368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45967.065698495368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45967.065698495368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45967.065698495368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45967.065698495368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45967.065698495368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45967.065698495368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45967.065698495368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45967.065698495368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45967.065698495368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45967.065698495368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45967.065698495368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45967.065698495368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45967.065698495368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45967.065698495368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45967.065698495368</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45967.065698495368</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45967.065698495368</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FFCA277-184F-4460-9FA9-A824A13146E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142.06586053240608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8.3236151620367309</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18" t="s">
        <v>25579</v>
      </c>
      <c r="E5" s="111" t="s">
        <v>39110</v>
      </c>
      <c r="F5" s="112">
        <v>45967.0234375</v>
      </c>
      <c r="G5" s="113">
        <f ca="1">IFERROR(NOW()-F5,"-")</f>
        <v>4.2260995367541909E-2</v>
      </c>
      <c r="H5" s="112">
        <v>45967.0234375</v>
      </c>
      <c r="I5" s="18" t="str">
        <f>IFERROR(VLOOKUP(D5,DB!A:F,6,0),"")</f>
        <v>SCECO</v>
      </c>
      <c r="J5" s="18" t="str">
        <f>IFERROR(VLOOKUP(D5,DB!A:G,7,0),"")</f>
        <v>Weak+No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45967.065698495368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45967.065698495368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45967.065698495368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45967.065698495368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45967.065698495368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45967.065698495368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45967.065698495368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45967.065698495368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45967.065698495368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45967.065698495368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45967.065698495368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45967.065698495368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45967.065698495368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45967.065698495368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45967.065698495368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45967.065698495368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45967.065698495368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45967.065698495368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45967.065698495368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45967.065698495368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45967.065698495368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45967.065698495368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45967.065698495368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45967.065698495368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45967.065698495368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45967.065698495368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45967.065698495368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45967.065698495368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45967.065698495368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45967.065698495368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45967.065698495368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45967.065698495368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45967.065698495368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45967.065698495368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45967.065698495368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45967.065698495368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45967.065698495368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45967.065698495368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45967.065698495368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45967.065698495368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45967.065698495368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45967.065698495368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45967.065698495368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45967.065698495368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45967.065698495368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45967.065698495368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45967.065698495368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45967.065698495368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45967.065698495368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45967.065698495368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45967.065698495368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45967.065698495368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45967.065698495368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45967.065698495368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45967.065698495368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45967.065698495368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45967.065698495368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45967.065698495368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45967.065698495368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45967.065698495368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45967.065698495368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45967.065698495368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45967.065698495368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45967.065698495368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45967.065698495368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45967.065698495368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45967.065698495368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45967.065698495368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45967.065698495368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45967.065698495368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45967.065698495368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45967.065698495368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45967.065698495368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45967.065698495368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45967.065698495368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45967.065698495368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45967.065698495368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45967.065698495368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45967.065698495368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45967.065698495368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45967.065698495368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45967.065698495368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45967.065698495368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45967.065698495368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45967.065698495368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45967.065698495368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45967.065698495368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45967.065698495368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45967.065698495368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45967.065698495368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45967.065698495368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45967.065698495368</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45967.065698495368</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45967.065698495368</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45967.065698495368</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45967.065698495368</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45967.065698495368</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45967.065698495368</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45967.065698495368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45967.065698495368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45967.065698495368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45967.065698495368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45967.065698495368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45967.065698495368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45967.065698495368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45967.065698495368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45967.065698495368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45967.065698495368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45967.065698495368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45967.065698495368</v>
      </c>
      <c r="H13" s="22" t="s">
        <v>39112</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45967.065698495368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45967.065698495368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45967.065698495368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45967.065698495368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45967.065698495368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45967.065698495368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45967.065698495368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45967.065698495368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45967.065698495368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45967.065698495368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45967.065698495368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45967.065698495368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39113</v>
      </c>
      <c r="D26" s="18"/>
      <c r="E26" s="18"/>
      <c r="F26" s="20"/>
      <c r="G26" s="21">
        <f t="shared" ref="G26:G89" ca="1" si="1">IFERROR(NOW()-F26,"-")</f>
        <v>45967.065698495368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45967.065698495368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45967.065698495368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45967.065698495368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45967.065698495368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45967.065698495368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45967.065698495368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45967.065698495368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45967.065698495368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45967.065698495368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45967.065698495368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45967.065698495368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45967.065698495368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45967.065698495368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45967.065698495368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45967.065698495368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45967.065698495368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45967.065698495368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45967.065698495368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45967.065698495368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45967.065698495368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45967.065698495368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45967.065698495368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45967.065698495368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45967.065698495368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45967.065698495368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45967.065698495368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45967.065698495368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45967.065698495368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45967.065698495368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45967.065698495368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45967.065698495368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45967.065698495368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45967.065698495368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45967.065698495368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45967.065698495368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45967.065698495368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45967.065698495368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45967.065698495368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45967.065698495368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45967.065698495368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45967.065698495368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45967.065698495368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45967.065698495368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45967.065698495368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45967.065698495368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45967.065698495368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45967.065698495368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45967.065698495368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45967.065698495368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45967.065698495368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45967.065698495368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45967.065698495368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45967.065698495368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45967.065698495368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45967.065698495368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45967.065698495368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45967.065698495368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45967.065698495368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45967.065698495368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45967.065698495368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45967.065698495368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45967.065698495368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45967.065698495368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45967.065698495368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45967.065698495368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45967.065698495368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45967.065698495368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45967.065698495368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45967.065698495368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45967.065698495368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45967.065698495368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45967.065698495368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45967.065698495368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45967.065698495368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45967.065698495368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45967.065698495368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45967.065698495368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45967.065698495368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45967.065698495368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45967.065698495368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45967.065698495368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45967.065698495368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45967.065698495368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45967.065698495368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45967.065698495368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45967.065698495368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45967.065698495368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45967.065698495368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45967.065698495368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45967.065698495368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45967.065698495368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45967.065698495368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45967.065698495368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45967.065698495368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45967.065698495368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45967.065698495368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45967.065698495368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45967.065698495368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45967.065698495368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45967.065698495368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45967.065698495368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45967.065698495368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45967.065698495368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45967.065698495368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45967.065698495368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45967.065698495368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45967.065698495368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45967.065698495368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45967.065698495368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45967.065698495368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45967.065698495368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45967.065698495368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45967.065698495368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45967.065698495368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45967.065698495368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45967.065698495368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45967.065698495368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45967.065698495368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45967.065698495368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45967.065698495368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45967.065698495368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45967.065698495368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45967.065698495368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45967.065698495368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45967.065698495368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45967.065698495368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45967.065698495368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45967.065698495368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45967.065698495368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45967.065698495368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45967.065698495368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45967.065698495368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45967.065698495368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45967.065698495368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45967.065698495368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45967.065698495368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45967.065698495368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45967.065698495368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45967.065698495368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45967.065698495368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45967.065698495368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45967.065698495368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45967.065698495368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45967.065698495368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45967.065698495368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45967.065698495368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45967.065698495368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45967.065698495368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45967.065698495368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45967.065698495368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45967.065698495368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45967.065698495368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45967.065698495368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45967.065698495368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45967.065698495368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45967.065698495368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45967.065698495368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45967.065698495368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45967.065698495368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45967.065698495368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45967.065698495368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45967.065698495368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45967.065698495368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45967.065698495368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45967.065698495368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45967.065698495368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45967.065698495368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45967.065698495368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45967.065698495368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45967.065698495368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45967.065698495368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45967.065698495368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45967.065698495368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45967.065698495368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45967.065698495368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45967.065698495368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45967.065698495368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45967.065698495368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45967.065698495368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45967.065698495368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45967.065698495368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45967.065698495368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45967.065698495368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45967.065698495368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45967.065698495368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45967.065698495368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45967.065698495368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45967.065698495368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45967.065698495368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45967.065698495368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45967.065698495368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45967.065698495368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45967.065698495368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45967.065698495368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45967.065698495368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45967.065698495368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45967.065698495368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45967.065698495368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45967.065698495368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45967.065698495368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45967.065698495368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45967.065698495368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45967.065698495368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45967.065698495368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45967.065698495368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45967.065698495368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45967.065698495368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45967.065698495368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45967.065698495368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45967.065698495368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45967.065698495368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45967.065698495368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45967.065698495368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45967.065698495368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45967.065698495368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45967.065698495368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45967.065698495368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45967.065698495368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45967.065698495368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45967.065698495368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45967.065698495368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45967.065698495368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45967.065698495368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45967.065698495368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45967.065698495368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45967.065698495368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45967.065698495368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45967.065698495368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45967.065698495368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45967.065698495368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45967.065698495368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45967.065698495368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45967.065698495368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45967.065698495368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45967.065698495368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45967.065698495368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45967.065698495368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45967.065698495368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45967.065698495368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45967.065698495368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45967.065698495368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45967.065698495368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45967.065698495368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45967.065698495368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45967.065698495368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45967.065698495368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45967.065698495368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45967.065698495368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45967.065698495368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45967.065698495368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45967.065698495368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45967.065698495368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45967.065698495368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45967.065698495368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45967.065698495368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45967.065698495368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45967.065698495368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45967.065698495368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45967.065698495368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45967.065698495368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45967.065698495368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45967.065698495368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45967.065698495368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45967.065698495368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45967.065698495368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45967.065698495368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45967.065698495368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45967.065698495368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45967.065698495368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45967.065698495368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45967.065698495368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45967.065698495368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45967.065698495368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45967.065698495368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45967.065698495368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45967.065698495368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45967.065698495368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45967.065698495368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45967.065698495368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45967.065698495368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45967.065698495368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45967.065698495368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45967.065698495368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45967.065698495368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45967.065698495368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45967.065698495368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45967.065698495368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45967.065698495368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45967.065698495368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45967.065698495368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45967.065698495368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45967.065698495368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45967.065698495368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45967.065698495368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45967.065698495368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45967.065698495368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45967.065698495368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45967.065698495368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45967.065698495368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45967.065698495368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45967.065698495368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45967.065698495368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45967.065698495368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45967.065698495368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45967.065698495368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45967.065698495368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45967.065698495368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45967.065698495368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45967.065698495368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45967.065698495368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45967.065698495368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45967.065698495368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45967.065698495368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45967.065698495368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45967.065698495368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45967.065698495368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45967.065698495368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45967.065698495368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45967.065698495368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45967.065698495368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45967.065698495368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45967.065698495368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45967.065698495368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45967.065698495368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45967.065698495368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45967.065698495368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45967.065698495368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45967.065698495368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45967.065698495368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45967.065698495368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45967.065698495368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45967.065698495368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45967.065698495368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45967.065698495368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45967.065698495368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45967.065698495368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45967.065698495368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45967.065698495368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45967.065698495368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45967.065698495368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45967.065698495368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45967.065698495368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45967.065698495368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45967.065698495368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45967.065698495368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45967.065698495368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45967.065698495368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45967.065698495368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45967.065698495368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45967.065698495368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45967.065698495368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45967.065698495368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45967.065698495368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45967.065698495368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45967.065698495368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45967.065698495368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45967.065698495368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45967.065698495368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45967.065698495368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45967.065698495368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45967.065698495368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45967.065698495368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45967.065698495368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45967.065698495368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45967.065698495368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45967.065698495368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45967.065698495368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45967.065698495368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45967.065698495368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45967.065698495368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45967.065698495368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45967.065698495368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45967.065698495368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45967.065698495368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45967.065698495368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45967.065698495368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45967.065698495368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45967.065698495368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45967.065698495368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45967.065698495368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45967.065698495368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45967.065698495368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45967.065698495368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45967.065698495368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45967.065698495368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45967.065698495368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45967.065698495368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45967.065698495368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45967.065698495368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45967.065698495368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45967.065698495368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45967.065698495368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45967.065698495368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45967.065698495368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45967.065698495368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45967.065698495368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45967.065698495368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45967.065698495368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45967.065698495368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45967.065698495368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45967.065698495368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45967.065698495368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45967.065698495368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45967.065698495368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45967.065698495368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45967.065698495368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45967.065698495368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45967.065698495368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45967.065698495368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45967.065698495368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45967.065698495368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45967.065698495368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45967.065698495368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45967.065698495368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45967.065698495368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45967.065698495368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45967.065698495368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45967.065698495368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45967.065698495368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45967.065698495368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45967.065698495368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45967.065698495368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45967.065698495368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45967.065698495368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45967.065698495368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45967.065698495368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45967.065698495368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45967.065698495368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45967.065698495368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45967.065698495368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45967.065698495368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45967.065698495368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45967.065698495368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45967.065698495368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45967.065698495368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45967.065698495368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45967.065698495368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45967.065698495368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45967.065698495368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45967.065698495368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45967.065698495368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45967.065698495368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45967.065698495368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45967.065698495368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45967.065698495368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45967.065698495368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45967.065698495368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45967.065698495368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45967.065698495368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45967.065698495368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45967.065698495368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45967.065698495368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45967.065698495368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45967.065698495368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45967.065698495368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45967.065698495368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45967.065698495368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45967.065698495368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45967.065698495368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45967.065698495368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45967.065698495368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45967.065698495368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45967.065698495368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45967.065698495368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45967.065698495368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45967.065698495368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45967.065698495368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45967.065698495368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45967.065698495368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45967.065698495368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45967.065698495368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45967.065698495368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45967.065698495368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45967.065698495368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45967.065698495368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45967.065698495368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45967.065698495368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45967.065698495368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45967.065698495368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45967.065698495368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45967.065698495368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45967.065698495368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45967.065698495368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45967.065698495368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45967.065698495368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45967.065698495368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45967.065698495368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45967.065698495368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45967.065698495368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45967.065698495368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45967.065698495368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45967.065698495368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45967.065698495368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45967.065698495368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45967.065698495368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45967.065698495368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45967.065698495368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45967.065698495368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45967.065698495368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45967.065698495368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45967.065698495368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45967.065698495368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45967.065698495368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45967.065698495368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45967.065698495368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45967.065698495368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45967.065698495368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45967.065698495368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45967.065698495368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45967.065698495368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45967.065698495368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45967.065698495368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45967.065698495368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45967.065698495368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45967.065698495368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45967.065698495368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45967.065698495368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45967.065698495368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45967.065698495368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45967.065698495368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45967.065698495368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45967.065698495368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45967.065698495368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45967.065698495368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45967.065698495368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45967.065698495368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45967.065698495368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45967.065698495368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45967.065698495368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45967.065698495368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45967.065698495368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45967.065698495368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45967.065698495368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45967.065698495368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45967.065698495368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45967.065698495368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45967.065698495368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45967.065698495368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45967.065698495368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45967.065698495368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45967.065698495368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45967.065698495368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45967.065698495368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45967.065698495368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45967.065698495368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45967.065698495368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45967.065698495368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45967.065698495368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45967.065698495368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45967.065698495368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45967.065698495368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45967.065698495368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45967.065698495368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45967.065698495368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45967.065698495368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45967.065698495368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45967.065698495368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45967.065698495368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45967.065698495368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45967.065698495368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45967.065698495368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45967.065698495368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45967.065698495368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45967.065698495368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45967.065698495368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45967.065698495368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45967.065698495368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45967.065698495368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45967.065698495368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45967.065698495368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45967.065698495368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45967.065698495368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45967.065698495368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45967.065698495368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45967.065698495368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45967.065698495368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45967.065698495368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45967.065698495368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45967.065698495368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45967.065698495368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45967.065698495368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45967.065698495368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45967.065698495368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45967.065698495368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45967.065698495368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45967.065698495368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45967.065698495368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45967.065698495368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45967.065698495368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45967.065698495368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45967.065698495368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45967.065698495368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45967.065698495368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45967.065698495368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45967.065698495368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45967.065698495368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45967.065698495368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45967.065698495368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45967.065698495368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45967.065698495368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45967.065698495368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45967.065698495368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45967.065698495368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45967.065698495368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45967.065698495368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45967.065698495368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45967.065698495368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45967.065698495368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45967.065698495368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45967.065698495368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45967.065698495368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45967.065698495368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45967.065698495368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45967.065698495368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45967.065698495368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45967.065698495368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45967.065698495368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45967.065698495368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45967.065698495368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45967.065698495368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45967.065698495368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45967.065698495368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45967.065698495368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45967.065698495368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45967.065698495368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45967.065698495368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45967.065698495368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45967.065698495368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45967.065698495368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45967.065698495368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45967.065698495368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45967.065698495368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45967.065698495368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45967.065698495368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45967.065698495368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45967.065698495368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45967.065698495368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45967.065698495368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45967.065698495368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45967.065698495368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45967.065698495368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45967.065698495368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45967.065698495368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45967.065698495368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45967.065698495368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45967.065698495368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45967.065698495368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45967.065698495368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45967.065698495368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45967.065698495368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45967.065698495368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45967.065698495368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45967.065698495368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45967.065698495368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45967.065698495368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45967.065698495368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45967.065698495368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45967.065698495368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45967.065698495368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45967.065698495368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45967.065698495368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45967.065698495368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45967.065698495368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45967.065698495368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45967.065698495368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45967.065698495368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45967.065698495368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45967.065698495368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45967.065698495368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45967.065698495368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45967.065698495368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45967.065698495368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45967.065698495368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45967.065698495368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45967.065698495368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45967.065698495368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45967.065698495368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45967.065698495368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45967.065698495368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45967.065698495368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45967.065698495368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45967.065698495368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45967.065698495368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45967.065698495368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45967.065698495368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45967.065698495368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45967.065698495368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45967.065698495368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45967.065698495368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45967.065698495368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45967.065698495368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45967.065698495368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45967.065698495368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45967.065698495368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45967.065698495368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45967.065698495368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45967.065698495368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45967.065698495368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45967.065698495368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45967.065698495368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45967.065698495368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45967.065698495368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45967.065698495368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45967.065698495368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45967.065698495368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45967.065698495368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45967.065698495368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45967.065698495368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45967.065698495368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45967.065698495368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45967.065698495368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45967.065698495368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45967.065698495368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45967.065698495368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45967.065698495368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45967.065698495368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45967.065698495368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45967.065698495368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45967.065698495368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45967.065698495368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45967.065698495368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45967.065698495368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45967.065698495368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45967.065698495368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45967.065698495368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45967.065698495368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45967.065698495368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45967.065698495368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45967.065698495368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45967.065698495368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45967.065698495368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45967.065698495368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45967.065698495368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45967.065698495368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45967.065698495368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45967.065698495368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45967.065698495368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45967.065698495368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45967.065698495368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45967.065698495368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45967.065698495368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45967.065698495368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45967.065698495368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45967.065698495368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45967.065698495368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45967.065698495368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45967.065698495368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45967.065698495368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45967.065698495368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45967.065698495368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45967.065698495368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45967.065698495368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45967.065698495368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45967.065698495368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45967.065698495368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45967.065698495368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45967.065698495368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45967.065698495368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45967.065698495368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45967.065698495368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45967.065698495368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45967.065698495368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45967.065698495368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45967.065698495368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45967.065698495368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45967.065698495368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45967.065698495368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45967.065698495368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45967.065698495368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45967.065698495368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45967.065698495368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45967.065698495368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45967.065698495368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45967.065698495368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45967.065698495368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45967.065698495368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45967.065698495368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45967.065698495368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45967.065698495368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45967.065698495368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45967.065698495368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45967.065698495368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45967.065698495368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45967.065698495368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45967.065698495368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45967.065698495368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45967.065698495368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45967.065698495368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45967.065698495368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45967.065698495368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45967.065698495368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45967.065698495368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45967.065698495368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45967.065698495368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45967.065698495368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45967.065698495368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45967.065698495368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45967.065698495368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45967.065698495368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45967.065698495368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45967.065698495368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45967.065698495368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45967.065698495368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45967.065698495368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45967.065698495368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45967.065698495368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45967.065698495368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45967.065698495368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45967.065698495368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45967.065698495368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45967.065698495368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45967.065698495368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45967.065698495368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45967.065698495368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45967.065698495368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45967.065698495368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45967.065698495368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45967.065698495368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45967.065698495368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45967.065698495368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45967.065698495368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45967.065698495368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45967.065698495368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45967.065698495368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45967.065698495368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45967.065698495368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45967.065698495368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45967.065698495368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45967.065698495368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45967.065698495368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45967.065698495368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45967.065698495368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45967.065698495368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45967.065698495368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45967.065698495368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45967.065698495368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45967.065698495368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45967.065698495368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45967.065698495368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45967.065698495368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45967.065698495368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45967.065698495368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45967.065698495368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45967.065698495368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45967.065698495368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45967.065698495368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45967.065698495368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45967.065698495368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45967.065698495368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45967.065698495368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45967.065698495368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45967.065698495368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45967.065698495368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45967.065698495368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45967.065698495368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45967.065698495368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45967.065698495368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45967.065698495368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45967.065698495368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45967.065698495368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45967.065698495368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45967.065698495368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45967.065698495368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45967.065698495368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45967.065698495368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45967.065698495368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45967.065698495368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45967.065698495368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45967.065698495368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45967.065698495368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45967.065698495368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45967.065698495368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45967.065698495368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45967.065698495368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45967.065698495368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45967.065698495368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45967.065698495368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45967.065698495368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45967.065698495368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45967.065698495368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45967.065698495368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45967.065698495368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45967.065698495368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45967.065698495368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45967.065698495368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45967.065698495368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45967.065698495368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45967.065698495368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45967.065698495368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45967.065698495368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45967.065698495368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45967.065698495368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45967.065698495368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45967.065698495368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45967.065698495368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45967.065698495368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45967.065698495368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45967.065698495368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45967.065698495368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45967.065698495368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45967.065698495368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45967.065698495368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45967.065698495368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45967.065698495368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45967.065698495368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45967.065698495368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45967.065698495368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45967.065698495368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45967.065698495368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45967.065698495368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45967.065698495368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45967.065698495368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45967.065698495368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45967.065698495368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45967.065698495368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45967.065698495368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45967.065698495368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45967.065698495368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45967.065698495368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45967.065698495368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45967.065698495368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45967.065698495368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45967.065698495368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45967.065698495368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45967.065698495368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45967.065698495368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45967.065698495368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45967.065698495368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45967.065698495368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45967.065698495368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45967.065698495368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45967.065698495368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45967.065698495368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45967.065698495368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45967.065698495368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45967.065698495368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45967.065698495368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45967.065698495368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45967.065698495368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45967.065698495368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45967.065698495368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45967.065698495368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45967.065698495368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45967.065698495368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45967.065698495368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45967.065698495368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45967.065698495368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45967.065698495368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45967.065698495368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45967.065698495368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45967.065698495368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45967.065698495368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45967.065698495368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45967.065698495368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45967.065698495368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45967.065698495368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45967.065698495368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45967.065698495368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45967.065698495368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45967.065698495368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45967.065698495368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45967.065698495368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45967.065698495368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45967.065698495368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45967.065698495368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45967.065698495368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45967.065698495368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45967.065698495368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45967.065698495368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45967.065698495368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45967.065698495368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45967.065698495368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45967.065698495368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45967.065698495368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45967.065698495368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45967.065698495368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45967.065698495368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45967.065698495368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45967.065698495368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45967.065698495368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45967.065698495368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45967.065698495368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45967.065698495368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45967.065698495368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45967.065698495368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45967.065698495368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45967.065698495368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45967.065698495368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45967.065698495368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45967.065698495368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45967.065698495368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45967.065698495368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45967.065698495368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45967.065698495368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45967.065698495368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45967.065698495368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45967.065698495368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45967.065698495368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45967.065698495368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45967.065698495368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45967.065698495368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45967.065698495368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45967.065698495368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45967.065698495368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45967.065698495368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45967.065698495368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45967.065698495368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45967.065698495368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45967.065698495368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45967.065698495368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45967.065698495368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45967.065698495368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45967.065698495368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45967.065698495368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45967.065698495368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45967.065698495368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45967.065698495368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45967.065698495368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45967.065698495368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45967.065698495368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45967.065698495368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45967.065698495368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45967.065698495368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45967.065698495368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45967.065698495368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45967.065698495368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45967.065698495368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45967.065698495368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45967.065698495368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45967.065698495368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45967.065698495368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45967.065698495368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45967.065698495368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45967.065698495368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45967.065698495368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45967.065698495368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45967.065698495368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45967.065698495368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39114</v>
      </c>
      <c r="B2" s="92" t="str">
        <f>IFERROR(VLOOKUP(D2,DB!A:K,11,0),"")</f>
        <v>R4</v>
      </c>
      <c r="C2" s="94">
        <v>1</v>
      </c>
      <c r="D2" s="92" t="s">
        <v>35092</v>
      </c>
      <c r="E2" s="95" t="s">
        <v>39021</v>
      </c>
      <c r="F2" s="96">
        <v>45703.480717592596</v>
      </c>
      <c r="G2" s="97">
        <f ca="1">IFERROR(NOW()-F2,"")</f>
        <v>263.58498090277135</v>
      </c>
      <c r="H2" s="96">
        <v>45703.474768518521</v>
      </c>
      <c r="I2" s="96" t="str">
        <f>IFERROR(VLOOKUP(D2,DB!A:F,6,0),"")</f>
        <v>SCECO</v>
      </c>
      <c r="J2" s="96" t="str">
        <f>IFERROR(VLOOKUP(D2,DB!A:G,7,0),"")</f>
        <v>Dead</v>
      </c>
      <c r="K2" s="98" t="s">
        <v>39115</v>
      </c>
      <c r="L2" s="92" t="str">
        <f>IFERROR(VLOOKUP(D2,DB!A:I,9,0),"")</f>
        <v>Latis</v>
      </c>
    </row>
    <row r="3" spans="1:16" ht="15" customHeight="1">
      <c r="A3" s="116" t="s">
        <v>39116</v>
      </c>
      <c r="B3" s="116" t="str">
        <f>IFERROR(VLOOKUP(D3,DB!A:K,11,0),"")</f>
        <v>R4</v>
      </c>
      <c r="C3" s="117">
        <v>1</v>
      </c>
      <c r="D3" s="92" t="s">
        <v>36846</v>
      </c>
      <c r="E3" s="95" t="s">
        <v>39021</v>
      </c>
      <c r="F3" s="120">
        <v>45966.783495370371</v>
      </c>
      <c r="G3" s="121">
        <f ca="1">IFERROR(NOW()-F3,"")</f>
        <v>0.28220312499615829</v>
      </c>
      <c r="H3" s="120">
        <v>45966.777777777781</v>
      </c>
      <c r="I3" s="116" t="str">
        <f>IFERROR(VLOOKUP(D3,DB!A:F,6,0),"")</f>
        <v>Generator-SG</v>
      </c>
      <c r="J3" s="116" t="str">
        <f>IFERROR(VLOOKUP(D3,DB!A:G,7,0),"")</f>
        <v>Dead</v>
      </c>
      <c r="K3" s="122" t="s">
        <v>39117</v>
      </c>
      <c r="L3" s="118" t="str">
        <f>IFERROR(VLOOKUP(D3,DB!A:I,9,0),"")</f>
        <v>Latis</v>
      </c>
    </row>
    <row r="4" spans="1:16" ht="15" customHeight="1">
      <c r="A4" s="116" t="s">
        <v>39118</v>
      </c>
      <c r="B4" s="116" t="str">
        <f>IFERROR(VLOOKUP(D4,DB!A:K,11,0),"")</f>
        <v>R4</v>
      </c>
      <c r="C4" s="117">
        <v>1</v>
      </c>
      <c r="D4" s="92" t="s">
        <v>36478</v>
      </c>
      <c r="E4" s="95" t="s">
        <v>39021</v>
      </c>
      <c r="F4" s="120">
        <v>45966.923611111109</v>
      </c>
      <c r="G4" s="121">
        <f ca="1">IFERROR(NOW()-F4,"")</f>
        <v>0.14208738425804768</v>
      </c>
      <c r="H4" s="120">
        <v>45966.917939814812</v>
      </c>
      <c r="I4" s="116" t="str">
        <f>IFERROR(VLOOKUP(D4,DB!A:F,6,0),"")</f>
        <v>Generator-SG</v>
      </c>
      <c r="J4" s="116" t="str">
        <f>IFERROR(VLOOKUP(D4,DB!A:G,7,0),"")</f>
        <v>Dead</v>
      </c>
      <c r="K4" s="122" t="s">
        <v>39117</v>
      </c>
      <c r="L4" s="118" t="str">
        <f>IFERROR(VLOOKUP(D4,DB!A:I,9,0),"")</f>
        <v>Latis</v>
      </c>
    </row>
    <row r="5" spans="1:16" ht="15" customHeight="1">
      <c r="A5" s="116" t="s">
        <v>39119</v>
      </c>
      <c r="B5" s="116" t="str">
        <f>IFERROR(VLOOKUP(D5,DB!A:K,11,0),"")</f>
        <v>R4</v>
      </c>
      <c r="C5" s="92">
        <v>1</v>
      </c>
      <c r="D5" s="92" t="s">
        <v>38736</v>
      </c>
      <c r="E5" s="95" t="s">
        <v>39021</v>
      </c>
      <c r="F5" s="120">
        <v>45967.043738425928</v>
      </c>
      <c r="G5" s="121">
        <f ca="1">IFERROR(NOW()-F5,"")</f>
        <v>2.1960069439955987E-2</v>
      </c>
      <c r="H5" s="120">
        <v>45967.025335648148</v>
      </c>
      <c r="I5" s="116" t="str">
        <f>IFERROR(VLOOKUP(D5,DB!A:F,6,0),"")</f>
        <v>Generator-SG</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45967.065698495368</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45967.065698495368</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45967.065698495368</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45967.065698495368</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45967.065698495368</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45967.065698495368</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45967.065698495368</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45967.065698495368</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45967.065698495368</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45967.065698495368</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45967.065698495368</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45967.065698495368</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45967.065698495368</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45967.065698495368</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45967.065698495368</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45967.065698495368</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45967.065698495368</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45967.065698495368</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45967.065698495368</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45967.065698495368</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45967.065698495368</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45967.065698495368</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45967.065698495368</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45967.065698495368</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45967.065698495368</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45967.065698495368</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45967.065698495368</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45967.065698495368</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45967.065698495368</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45967.065698495368</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45967.065698495368</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45967.065698495368</v>
      </c>
      <c r="H37" s="120"/>
      <c r="I37" s="116" t="str">
        <f>IFERROR(VLOOKUP(D37,DB!A:F,6,0),"")</f>
        <v/>
      </c>
      <c r="J37" s="116" t="str">
        <f>IFERROR(VLOOKUP(D37,DB!A:G,7,0),"")</f>
        <v/>
      </c>
      <c r="K37" s="122"/>
      <c r="L37" s="118" t="str">
        <f>IFERROR(VLOOKUP(D37,DB!A:I,9,0),"")</f>
        <v/>
      </c>
    </row>
    <row r="38" spans="1:12" ht="15" customHeight="1">
      <c r="A38" s="123"/>
      <c r="B38" s="123" t="str">
        <f>IFERROR(VLOOKUP(D38,DB!A:K,11,0),"")</f>
        <v/>
      </c>
      <c r="C38" s="124"/>
      <c r="D38" s="125"/>
      <c r="E38" s="126"/>
      <c r="F38" s="127"/>
      <c r="G38" s="128">
        <f ca="1">IFERROR(NOW()-F38,"")</f>
        <v>45967.065698495368</v>
      </c>
      <c r="H38" s="127"/>
      <c r="I38" s="123" t="str">
        <f>IFERROR(VLOOKUP(D38,DB!A:F,6,0),"")</f>
        <v/>
      </c>
      <c r="J38" s="123" t="str">
        <f>IFERROR(VLOOKUP(D38,DB!A:G,7,0),"")</f>
        <v/>
      </c>
      <c r="K38" s="129"/>
      <c r="L38" s="125" t="str">
        <f>IFERROR(VLOOKUP(D38,DB!A:I,9,0),"")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75.233638310179231</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40.876821180550905</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18.404587384255137</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0.11327951388375368</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45967.065698495368</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45967.065698495368</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45967.065698495368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45967.065698495368</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45967.065698495368</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45967.065698495368</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45967.065698495368</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45967.065698495368</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45967.065698495368</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45967.065698495368</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45967.065698495368</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45967.065698495368</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45967.065698495368</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45967.065698495368</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45967.065698495368</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45967.065698495368</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45967.065698495368</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45967.065698495368</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45967.065698495368</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45967.065698495368</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45967.065698495368</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45967.065698495368</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45967.065698495368</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45967.065698495368</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45967.065698495368</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45967.065698495368</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45967.065698495368</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45967.065698495368</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45967.065698495368</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45967.065698495368</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45967.065698495368</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45967.065698495368</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45967.065698495368</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45967.065698495368</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45967.065698495368</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45967.065698495368</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45967.065698495368</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45967.065698495368</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45967.065698495368</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45967.065698495368</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45967.065698495368</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45967.065698495368</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45967.065698495368</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45967.065698495368</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45967.065698495368</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45967.065698495368</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45967.065698495368</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45967.065698495368</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45967.065698495368</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45967.065698495368</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45967.065698495368</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45967.065698495368</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45967.065698495368</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45967.065698495368</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45967.065698495368</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45967.065698495368</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45967.065698495368</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45967.065698495368</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45967.065698495368</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45967.065698495368</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45967.065698495368</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45967.065698495368</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45967.065698495368</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45967.065698495368</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45967.065698495368</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45967.065698495368</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45967.065698495368</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45967.065698495368</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45967.065698495368</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45967.065698495368</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45967.065698495368</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45967.065698495368</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45967.065698495368</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45967.065698495368</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45967.065698495368</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45967.065698495368</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45967.065698495368</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45967.065698495368</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45967.065698495368</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45967.065698495368</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45967.065698495368</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45967.065698495368</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45967.065698495368</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45967.065698495368</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45967.065698495368</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45967.065698495368</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45967.065698495368</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45967.065698495368</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45967.065698495368</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45967.065698495368</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45967.065698495368</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45967.065698495368</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45967.065698495368</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45967.065698495368</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45967.065698495368</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45967.065698495368</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45967.065698495368</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45967.065698495368</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45967.065698495368</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45967.065698495368</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45967.065698495368</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45967.065698495368</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45967.065698495368</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45967.065698495368</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45967.065698495368</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45967.065698495368</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45967.065698495368</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45967.065698495368</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45967.065698495368</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45967.065698495368</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45967.065698495368</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45967.065698495368</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45967.065698495368</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45967.065698495368</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45967.065698495368</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45967.065698495368</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45967.065698495368</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45967.065698495368</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45967.065698495368</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45967.065698495368</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45967.065698495368</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45967.065698495368</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45967.065698495368</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45967.065698495368</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45967.065698495368</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45967.065698495368</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45967.065698495368</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45967.065698495368</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45967.065698495368</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45967.065698495368</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45967.065698495368</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45967.065698495368</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45967.065698495368</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45967.065698495368</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45967.065698495368</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45967.065698495368</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45967.065698495368</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45967.065698495368</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45967.065698495368</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45967.065698495368</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45967.065698495368</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45967.065698495368</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45967.065698495368</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45967.065698495368</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45967.065698495368</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45967.065698495368</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45967.065698495368</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45967.065698495368</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45967.065698495368</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45967.065698495368</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45967.065698495368</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45967.065698495368</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45967.065698495368</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45967.065698495368</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45967.065698495368</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45967.065698495368</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45967.065698495368</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45967.065698495368</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45967.065698495368</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45967.065698495368</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45967.065698495368</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45967.065698495368</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45967.065698495368</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45967.065698495368</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45967.065698495368</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45967.065698495368</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45967.065698495368</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45967.065698495368</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45967.065698495368</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45967.065698495368</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45967.065698495368</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45967.065698495368</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45967.065698495368</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45967.065698495368</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45967.065698495368</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45967.065698495368</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45967.065698495368</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45967.065698495368</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45967.065698495368</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45967.065698495368</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45967.065698495368</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45967.065698495368</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45967.065698495368</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45967.065698495368</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45967.065698495368</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45967.065698495368</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45967.065698495368</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45967.065698495368</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45967.065698495368</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45967.065698495368</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45967.065698495368</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45967.065698495368</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45967.065698495368</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45967.065698495368</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45967.065698495368</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45967.065698495368</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45967.065698495368</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45967.065698495368</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45967.065698495368</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45967.065698495368</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45967.065698495368</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45967.065698495368</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45967.065698495368</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45967.065698495368</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45967.065698495368</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45967.065698495368</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45967.065698495368</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45967.065698495368</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45967.065698495368</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45967.065698495368</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45967.065698495368</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45967.065698495368</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45967.065698495368</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45967.065698495368</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45967.065698495368</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45967.065698495368</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45967.065698495368</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45967.065698495368</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45967.065698495368</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45967.065698495368</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45967.065698495368</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45967.065698495368</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45967.065698495368</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45967.065698495368</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45967.065698495368</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45967.065698495368</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45967.065698495368</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45967.065698495368</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45967.065698495368</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45967.065698495368</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45967.065698495368</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45967.065698495368</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45967.065698495368</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45967.065698495368</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45967.065698495368</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45967.065698495368</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45967.065698495368</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45967.065698495368</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45967.065698495368</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45967.065698495368</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45967.065698495368</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45967.065698495368</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45967.065698495368</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45967.065698495368</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45967.065698495368</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45967.065698495368</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45967.065698495368</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45967.065698495368</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45967.065698495368</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45967.065698495368</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45967.065698495368</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45967.065698495368</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45967.065698495368</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45967.065698495368</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45967.065698495368</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45967.065698495368</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45967.065698495368</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45967.065698495368</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45967.065698495368</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45967.065698495368</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45967.065698495368</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45967.065698495368</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45967.065698495368</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45967.065698495368</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45967.065698495368</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45967.065698495368</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45967.065698495368</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45967.065698495368</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45967.065698495368</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45967.065698495368</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45967.065698495368</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45967.065698495368</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45967.065698495368</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45967.065698495368</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45967.065698495368</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45967.065698495368</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45967.065698495368</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45967.065698495368</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45967.065698495368</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45967.065698495368</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45967.065698495368</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45967.065698495368</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45967.065698495368</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45967.065698495368</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45967.065698495368</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45967.065698495368</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45967.065698495368</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45967.065698495368</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45967.065698495368</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45967.065698495368</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45967.065698495368</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45967.065698495368</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45967.065698495368</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45967.065698495368</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45967.065698495368</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45967.065698495368</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45967.065698495368</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45967.065698495368</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45967.065698495368</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45967.065698495368</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45967.065698495368</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45967.065698495368</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45967.065698495368</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45967.065698495368</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45967.065698495368</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45967.065698495368</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45967.065698495368</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45967.065698495368</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45967.065698495368</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45967.065698495368</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45967.065698495368</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45967.065698495368</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45967.065698495368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45967.065698495368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45967.065698495368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45967.065698495368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45967.065698495368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45967.065698495368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45967.065698495368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45967.065698495368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45967.065698495368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45967.065698495368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45967.065698495368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45967.065698495368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45967.065698495368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45967.065698495368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45967.065698495368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45967.065698495368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45967.065698495368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45967.065698495368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45967.065698495368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