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44" documentId="120_S{2AC9BD13-BADA-5192-A53E-5A8FF88502F6}" xr6:coauthVersionLast="47" xr6:coauthVersionMax="47" xr10:uidLastSave="{9773A44E-6850-4E80-926F-37456BE07B1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6" i="4"/>
  <c r="G7" i="4"/>
  <c r="G8" i="4"/>
  <c r="G9" i="4"/>
  <c r="G10" i="4"/>
  <c r="G11"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<sst xmlns="http://schemas.openxmlformats.org/spreadsheetml/2006/main" count="180295" uniqueCount="39132">
  <si>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</si>
  <si>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</si>
  <si>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</si>
  <si>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</si>
  <si>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</si>
  <si>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</si>
  <si>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</si>
  <si>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</si>
  <si>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</si>
  <si>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</si>
  <si>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</si>
  <si>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</si>
  <si>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</si>
  <si>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</si>
  <si>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</si>
  <si>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</si>
  <si>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</si>
  <si>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</si>
  <si>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</si>
  <si>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</si>
  <si>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</si>
  <si>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</si>
  <si>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</si>
  <si>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</si>
  <si>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</si>
  <si>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</si>
  <si>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</si>
  <si>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</si>
  <si>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</si>
  <si>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</si>
  <si>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</si>
  <si>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</si>
  <si>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</si>
  <si>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</si>
  <si>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</si>
  <si>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</si>
  <si>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</si>
  <si>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</si>
  <si>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</si>
  <si>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</si>
  <si>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</si>
  <si>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</si>
  <si>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</si>
  <si>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</si>
  <si>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</si>
  <si>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</si>
  <si>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</si>
  <si>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</si>
  <si>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</si>
  <si>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</si>
  <si>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</si>
  <si>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</si>
  <si>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</si>
  <si>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</si>
  <si>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</si>
  <si>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</si>
  <si>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</si>
  <si>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</si>
  <si>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</si>
  <si>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</si>
  <si>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</si>
  <si>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</si>
  <si>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</si>
  <si>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</si>
  <si>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</si>
  <si>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</si>
  <si>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</si>
  <si>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</si>
  <si>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</si>
  <si>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</si>
  <si>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</si>
  <si>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</si>
  <si>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</si>
  <si>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</si>
  <si>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</si>
  <si>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</si>
  <si>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</si>
  <si>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</si>
  <si>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</si>
  <si>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</si>
  <si>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</si>
  <si>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</si>
  <si>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</si>
  <si>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</si>
  <si>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</si>
  <si>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</si>
  <si>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</si>
  <si>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</si>
  <si>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</si>
  <si>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</si>
  <si>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</si>
  <si>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</si>
  <si>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</si>
  <si>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</si>
  <si>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</si>
  <si>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</si>
  <si>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</si>
  <si>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</si>
  <si>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</si>
  <si>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</si>
  <si>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</si>
  <si>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</si>
  <si>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</si>
  <si>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</si>
  <si>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</si>
  <si>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</si>
  <si>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</si>
  <si>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</si>
  <si>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</si>
  <si>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</si>
  <si>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</si>
  <si>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</si>
  <si>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</si>
  <si>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</si>
  <si>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</si>
  <si>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</si>
  <si>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</si>
  <si>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</si>
  <si>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</si>
  <si>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</si>
  <si>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</si>
  <si>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</si>
  <si>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</si>
  <si>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</si>
  <si>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</si>
  <si>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</si>
  <si>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</si>
  <si>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</si>
  <si>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</si>
  <si>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</si>
  <si>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</si>
  <si>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</si>
  <si>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</si>
  <si>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</si>
  <si>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</si>
  <si>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</si>
  <si>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</si>
  <si>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</si>
  <si>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</si>
  <si>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</si>
  <si>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</si>
  <si>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</si>
  <si>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</si>
  <si>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</si>
  <si>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</si>
  <si>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</si>
  <si>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</si>
  <si>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</si>
  <si>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</si>
  <si>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</si>
  <si>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</si>
  <si>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</si>
  <si>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</si>
  <si>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</si>
  <si>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</si>
  <si>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</si>
  <si>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</si>
  <si>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</si>
  <si>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</si>
  <si>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</si>
  <si>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</si>
  <si>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</si>
  <si>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</si>
  <si>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</si>
  <si>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</si>
  <si>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</si>
  <si>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</si>
  <si>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</si>
  <si>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</si>
  <si>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</si>
  <si>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</si>
  <si>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</si>
  <si>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</si>
  <si>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</si>
  <si>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</si>
  <si>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</si>
  <si>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</si>
  <si>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</si>
  <si>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</si>
  <si>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</si>
  <si>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</si>
  <si>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</si>
  <si>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</si>
  <si>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</si>
  <si>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</si>
  <si>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</si>
  <si>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</si>
  <si>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</si>
  <si>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</si>
  <si>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</si>
  <si>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</si>
  <si>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</si>
  <si>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</si>
  <si>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</si>
  <si>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</si>
  <si>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</si>
  <si>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</si>
  <si>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</si>
  <si>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</si>
  <si>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</si>
  <si>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</si>
  <si>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</si>
  <si>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</si>
  <si>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</si>
  <si>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</si>
  <si>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</si>
  <si>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</si>
  <si>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</si>
  <si>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</si>
  <si>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</si>
  <si>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</si>
  <si>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</si>
  <si>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</si>
  <si>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</si>
  <si>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</si>
  <si>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</si>
  <si>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</si>
  <si>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</si>
  <si>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</si>
  <si>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</si>
  <si>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</si>
  <si>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</si>
  <si>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</si>
  <si>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</si>
  <si>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</si>
  <si>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</si>
  <si>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</si>
  <si>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</si>
  <si>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</si>
  <si>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</si>
  <si>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</si>
  <si>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</si>
  <si>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</si>
  <si>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</si>
  <si>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</si>
  <si>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</si>
  <si>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</si>
  <si>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</si>
  <si>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</si>
  <si>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</si>
  <si>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</si>
  <si>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</si>
  <si>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</si>
  <si>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</si>
  <si>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</si>
  <si>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</si>
  <si>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</si>
  <si>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</si>
  <si>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</si>
  <si>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</si>
  <si>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</si>
  <si>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</si>
  <si>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</si>
  <si>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</si>
  <si>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</si>
  <si>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</si>
  <si>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</si>
  <si>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</si>
  <si>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</si>
  <si>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</si>
  <si>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</si>
  <si>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</si>
  <si>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</si>
  <si>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</si>
  <si>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</si>
  <si>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</si>
  <si>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</si>
  <si>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</si>
  <si>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</si>
  <si>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</si>
  <si>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</si>
  <si>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</si>
  <si>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</si>
  <si>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</si>
  <si>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</si>
  <si>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</si>
  <si>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</si>
  <si>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</si>
  <si>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</si>
  <si>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</si>
  <si>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</si>
  <si>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</si>
  <si>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</si>
  <si>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</si>
  <si>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</si>
  <si>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</si>
  <si>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</si>
  <si>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</si>
  <si>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</si>
  <si>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</si>
  <si>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</si>
  <si>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</si>
  <si>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</si>
  <si>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</si>
  <si>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</si>
  <si>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</si>
  <si>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</si>
  <si>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</si>
  <si>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</si>
  <si>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</si>
  <si>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</si>
  <si>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</si>
  <si>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</si>
  <si>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</si>
  <si>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</si>
  <si>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</si>
  <si>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</si>
  <si>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</si>
  <si>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</si>
  <si>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</si>
  <si>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</si>
  <si>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</si>
  <si>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</si>
  <si>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</si>
  <si>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</si>
  <si>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</si>
  <si>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</si>
  <si>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</si>
  <si>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</si>
  <si>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</si>
  <si>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</si>
  <si>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</si>
  <si>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</si>
  <si>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</si>
  <si>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</si>
  <si>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</si>
  <si>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</si>
  <si>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</si>
  <si>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</si>
  <si>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</si>
  <si>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</si>
  <si>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</si>
  <si>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</si>
  <si>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</si>
  <si>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</si>
  <si>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</si>
  <si>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</si>
  <si>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</si>
  <si>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</si>
  <si>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</si>
  <si>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</si>
  <si>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</si>
  <si>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</si>
  <si>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</si>
  <si>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</si>
  <si>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</si>
  <si>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</si>
  <si>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</si>
  <si>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</si>
  <si>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</si>
  <si>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</si>
  <si>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</si>
  <si>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</si>
  <si>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</si>
  <si>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</si>
  <si>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</si>
  <si>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</si>
  <si>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</si>
  <si>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</si>
  <si>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</si>
  <si>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</si>
  <si>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</si>
  <si>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</si>
  <si>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</si>
  <si>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</si>
  <si>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</si>
  <si>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</si>
  <si>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</si>
  <si>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</si>
  <si>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</si>
  <si>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</si>
  <si>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</si>
  <si>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</si>
  <si>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</si>
  <si>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</si>
  <si>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</si>
  <si>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</si>
  <si>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</si>
  <si>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</si>
  <si>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</si>
  <si>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</si>
  <si>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</si>
  <si>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</si>
  <si>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</si>
  <si>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</si>
  <si>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</si>
  <si>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</si>
  <si>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</si>
  <si>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</si>
  <si>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</si>
  <si>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</si>
  <si>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</si>
  <si>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</si>
  <si>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</si>
  <si>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</si>
  <si>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</si>
  <si>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</si>
  <si>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</si>
  <si>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</si>
  <si>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</si>
  <si>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</si>
  <si>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</si>
  <si>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</si>
  <si>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</si>
  <si>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</si>
  <si>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</si>
  <si>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</si>
  <si>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</si>
  <si>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</si>
  <si>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</si>
  <si>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</si>
  <si>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</si>
  <si>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</si>
  <si>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</si>
  <si>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</si>
  <si>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</si>
  <si>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</si>
  <si>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</si>
  <si>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</si>
  <si>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</si>
  <si>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</si>
  <si>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</si>
  <si>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</si>
  <si>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</si>
  <si>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</si>
  <si>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</si>
  <si>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</si>
  <si>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</si>
  <si>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</si>
  <si>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</si>
  <si>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</si>
  <si>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</si>
  <si>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</si>
  <si>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</si>
  <si>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</si>
  <si>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</si>
  <si>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</si>
  <si>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</si>
  <si>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</si>
  <si>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</si>
  <si>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</si>
  <si>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</si>
  <si>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</si>
  <si>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</si>
  <si>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</si>
  <si>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</si>
  <si>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</si>
  <si>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</si>
  <si>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</si>
  <si>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</si>
  <si>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</si>
  <si>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</si>
  <si>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</si>
  <si>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</si>
  <si>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</si>
  <si>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</si>
  <si>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</si>
  <si>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</si>
  <si>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</si>
  <si>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</si>
  <si>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</si>
  <si>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</si>
  <si>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</si>
  <si>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</si>
  <si>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</si>
  <si>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</si>
  <si>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</si>
  <si>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</si>
  <si>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</si>
  <si>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</si>
  <si>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</si>
  <si>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</si>
  <si>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</si>
  <si>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</si>
  <si>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</si>
  <si>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</si>
  <si>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</si>
  <si>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</si>
  <si>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</si>
  <si>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</si>
  <si>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</si>
  <si>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</si>
  <si>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</si>
  <si>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</si>
  <si>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</si>
  <si>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</si>
  <si>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</si>
  <si>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</si>
  <si>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</si>
  <si>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</si>
  <si>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</si>
  <si>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</si>
  <si>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</si>
  <si>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</si>
  <si>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</si>
  <si>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</si>
  <si>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</si>
  <si>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</si>
  <si>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</si>
  <si>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</si>
  <si>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</si>
  <si>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</si>
  <si>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</si>
  <si>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</si>
  <si>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</si>
  <si>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</si>
  <si>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</si>
  <si>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</si>
  <si>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</si>
  <si>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</si>
  <si>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</si>
  <si>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</si>
  <si>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</si>
  <si>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</si>
  <si>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</si>
  <si>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</si>
  <si>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</si>
  <si>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</si>
  <si>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</si>
  <si>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</si>
  <si>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</si>
  <si>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</si>
  <si>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</si>
  <si>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</si>
  <si>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</si>
  <si>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</si>
  <si>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</si>
  <si>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</si>
  <si>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</si>
  <si>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</si>
  <si>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</si>
  <si>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</si>
  <si>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</si>
  <si>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</si>
  <si>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</si>
  <si>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</si>
  <si>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</si>
  <si>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</si>
  <si>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</si>
  <si>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</si>
  <si>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</si>
  <si>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</si>
  <si>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</si>
  <si>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</si>
  <si>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</si>
  <si>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</si>
  <si>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</si>
  <si>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</si>
  <si>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</si>
  <si>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</si>
  <si>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</si>
  <si>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</si>
  <si>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</si>
  <si>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</si>
  <si>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</si>
  <si>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</si>
  <si>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</si>
  <si>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</si>
  <si>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</si>
  <si>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</si>
  <si>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</si>
  <si>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</si>
  <si>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</si>
  <si>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</si>
  <si>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</si>
  <si>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</si>
  <si>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</si>
  <si>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</si>
  <si>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</si>
  <si>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</si>
  <si>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</si>
  <si>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</si>
  <si>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</si>
  <si>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</si>
  <si>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</si>
  <si>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</si>
  <si>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</si>
  <si>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</si>
  <si>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</si>
  <si>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</si>
  <si>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</si>
  <si>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</si>
  <si>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</si>
  <si>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</si>
  <si>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</si>
  <si>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</si>
  <si>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</si>
  <si>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</si>
  <si>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</si>
  <si>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</si>
  <si>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</si>
  <si>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</si>
  <si>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</si>
  <si>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</si>
  <si>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</si>
  <si>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</si>
  <si>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</si>
  <si>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</si>
  <si>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</si>
  <si>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</si>
  <si>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</si>
  <si>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</si>
  <si>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</si>
  <si>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</si>
  <si>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</si>
  <si>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</si>
  <si>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</si>
  <si>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</si>
  <si>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</si>
  <si>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</si>
  <si>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</si>
  <si>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</si>
  <si>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</si>
  <si>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</si>
  <si>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</si>
  <si>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</si>
  <si>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</si>
  <si>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</si>
  <si>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</si>
  <si>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</si>
  <si>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</si>
  <si>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</si>
  <si>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</si>
  <si>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</si>
  <si>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</si>
  <si>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</si>
  <si>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</si>
  <si>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</si>
  <si>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</si>
  <si>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</si>
  <si>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</si>
  <si>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</si>
  <si>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</si>
  <si>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</si>
  <si>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</si>
  <si>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</si>
  <si>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</si>
  <si>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</si>
  <si>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</si>
  <si>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</si>
  <si>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</si>
  <si>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</si>
  <si>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</si>
  <si>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</si>
  <si>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</si>
  <si>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</si>
  <si>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</si>
  <si>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</si>
  <si>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</si>
  <si>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</si>
  <si>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</si>
  <si>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</si>
  <si>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</si>
  <si>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</si>
  <si>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</si>
  <si>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</si>
  <si>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</si>
  <si>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</si>
  <si>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</si>
  <si>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</si>
  <si>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</si>
  <si>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</si>
  <si>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</si>
  <si>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</si>
  <si>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</si>
  <si>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</si>
  <si>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</si>
  <si>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</si>
  <si>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</si>
  <si>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</si>
  <si>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</si>
  <si>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</si>
  <si>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</si>
  <si>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</si>
  <si>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</si>
  <si>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</si>
  <si>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</si>
  <si>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</si>
  <si>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</si>
  <si>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</si>
  <si>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</si>
  <si>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</si>
  <si>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</si>
  <si>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</si>
  <si>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</si>
  <si>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</si>
  <si>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</si>
  <si>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</si>
  <si>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</si>
  <si>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</si>
  <si>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</si>
  <si>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</si>
  <si>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</si>
  <si>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</si>
  <si>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</si>
  <si>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</si>
  <si>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</si>
  <si>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</si>
  <si>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</si>
  <si>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</si>
  <si>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</si>
  <si>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</si>
  <si>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</si>
  <si>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</si>
  <si>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</si>
  <si>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</si>
  <si>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</si>
  <si>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</si>
  <si>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</si>
  <si>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</si>
  <si>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</si>
  <si>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</si>
  <si>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</si>
  <si>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</si>
  <si>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</si>
  <si>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</si>
  <si>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</si>
  <si>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</si>
  <si>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</si>
  <si>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</si>
  <si>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</si>
  <si>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</si>
  <si>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</si>
  <si>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</si>
  <si>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</si>
  <si>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</si>
  <si>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</si>
  <si>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</si>
  <si>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</si>
  <si>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</si>
  <si>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</si>
  <si>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</si>
  <si>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</si>
  <si>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</si>
  <si>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</si>
  <si>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</si>
  <si>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</si>
  <si>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</si>
  <si>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</si>
  <si>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</si>
  <si>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</si>
  <si>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</si>
  <si>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</si>
  <si>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</si>
  <si>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</si>
  <si>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</si>
  <si>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</si>
  <si>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</si>
  <si>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</si>
  <si>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</si>
  <si>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</si>
  <si>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</si>
  <si>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</si>
  <si>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</si>
  <si>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</si>
  <si>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</si>
  <si>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</si>
  <si>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</si>
  <si>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</si>
  <si>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</si>
  <si>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</si>
  <si>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</si>
  <si>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</si>
  <si>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</si>
  <si>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</si>
  <si>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</si>
  <si>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</si>
  <si>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</si>
  <si>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</si>
  <si>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</si>
  <si>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</si>
  <si>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</si>
  <si>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</si>
  <si>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</si>
  <si>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</si>
  <si>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</si>
  <si>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</si>
  <si>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</si>
  <si>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</si>
  <si>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</si>
  <si>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</si>
  <si>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</si>
  <si>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</si>
  <si>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</si>
  <si>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</si>
  <si>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</si>
  <si>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</si>
  <si>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</si>
  <si>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</si>
  <si>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</si>
  <si>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</si>
  <si>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</si>
  <si>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</si>
  <si>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</si>
  <si>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</si>
  <si>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</si>
  <si>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</si>
  <si>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</si>
  <si>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</si>
  <si>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</si>
  <si>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</si>
  <si>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</si>
  <si>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</si>
  <si>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</si>
  <si>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</si>
  <si>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</si>
  <si>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</si>
  <si>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</si>
  <si>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</si>
  <si>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</si>
  <si>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</si>
  <si>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</si>
  <si>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</si>
  <si>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</si>
  <si>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</si>
  <si>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</si>
  <si>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</si>
  <si>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</si>
  <si>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</si>
  <si>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</si>
  <si>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</si>
  <si>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</si>
  <si>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</si>
  <si>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</si>
  <si>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</si>
  <si>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</si>
  <si>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</si>
  <si>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</si>
  <si>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</si>
  <si>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</si>
  <si>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</si>
  <si>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</si>
  <si>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</si>
  <si>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</si>
  <si>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</si>
  <si>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</si>
  <si>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</si>
  <si>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</si>
  <si>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</si>
  <si>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</si>
  <si>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</si>
  <si>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</si>
  <si>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</si>
  <si>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</si>
  <si>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</si>
  <si>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</si>
  <si>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</si>
  <si>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</si>
  <si>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</si>
  <si>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</si>
  <si>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</si>
  <si>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</si>
  <si>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</si>
  <si>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</si>
  <si>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</si>
  <si>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</si>
  <si>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</si>
  <si>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</si>
  <si>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</si>
  <si>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</si>
  <si>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</si>
  <si>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</si>
  <si>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</si>
  <si>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</si>
  <si>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</si>
  <si>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</si>
  <si>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</si>
  <si>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</si>
  <si>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</si>
  <si>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</si>
  <si>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</si>
  <si>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</si>
  <si>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</si>
  <si>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</si>
  <si>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</si>
  <si>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</si>
  <si>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</si>
  <si>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</si>
  <si>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</si>
  <si>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</si>
  <si>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</si>
  <si>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</si>
  <si>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</si>
  <si>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</si>
  <si>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</si>
  <si>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</si>
  <si>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</si>
  <si>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</si>
  <si>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</si>
  <si>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</si>
  <si>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</si>
  <si>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</si>
  <si>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</si>
  <si>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</si>
  <si>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</si>
  <si>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</si>
  <si>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</si>
  <si>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</si>
  <si>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</si>
  <si>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</si>
  <si>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</si>
  <si>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</si>
  <si>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</si>
  <si>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</si>
  <si>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</si>
  <si>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</si>
  <si>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</si>
  <si>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</si>
  <si>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</si>
  <si>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</si>
  <si>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</si>
  <si>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</si>
  <si>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</si>
  <si>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</si>
  <si>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</si>
  <si>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</si>
  <si>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</si>
  <si>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</si>
  <si>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</si>
  <si>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</si>
  <si>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</si>
  <si>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</si>
  <si>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</si>
  <si>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</si>
  <si>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</si>
  <si>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</si>
  <si>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</si>
  <si>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</si>
  <si>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</si>
  <si>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</si>
  <si>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</si>
  <si>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</si>
  <si>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</si>
  <si>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</si>
  <si>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</si>
  <si>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</si>
  <si>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</si>
  <si>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</si>
  <si>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</si>
  <si>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</si>
  <si>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</si>
  <si>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</si>
  <si>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</si>
  <si>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</si>
  <si>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</si>
  <si>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</si>
  <si>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</si>
  <si>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</si>
  <si>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</si>
  <si>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</si>
  <si>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</si>
  <si>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</si>
  <si>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</si>
  <si>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</si>
  <si>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</si>
  <si>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</si>
  <si>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</si>
  <si>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</si>
  <si>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</si>
  <si>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</si>
  <si>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</si>
  <si>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</si>
  <si>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</si>
  <si>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</si>
  <si>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</si>
  <si>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</si>
  <si>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</si>
  <si>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</si>
  <si>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</si>
  <si>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</si>
  <si>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</si>
  <si>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</si>
  <si>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</si>
  <si>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</si>
  <si>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</si>
  <si>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</si>
  <si>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</si>
  <si>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</si>
  <si>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</si>
  <si>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</si>
  <si>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</si>
  <si>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</si>
  <si>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</si>
  <si>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</si>
  <si>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</si>
  <si>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</si>
  <si>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</si>
  <si>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</si>
  <si>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</si>
  <si>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</si>
  <si>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</si>
  <si>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</si>
  <si>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</si>
  <si>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</si>
  <si>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</si>
  <si>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</si>
  <si>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</si>
  <si>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</si>
  <si>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</si>
  <si>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</si>
  <si>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</si>
  <si>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</si>
  <si>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</si>
  <si>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</si>
  <si>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</si>
  <si>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</si>
  <si>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</si>
  <si>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</si>
  <si>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</si>
  <si>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</si>
  <si>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</si>
  <si>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</si>
  <si>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</si>
  <si>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</si>
  <si>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</si>
  <si>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</si>
  <si>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</si>
  <si>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</si>
  <si>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</si>
  <si>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</si>
  <si>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</si>
  <si>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</si>
  <si>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</si>
  <si>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</si>
  <si>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</si>
  <si>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</si>
  <si>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</si>
  <si>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</si>
  <si>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</si>
  <si>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</si>
  <si>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</si>
  <si>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</si>
  <si>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</si>
  <si>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</si>
  <si>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</si>
  <si>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</si>
  <si>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</si>
  <si>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</si>
  <si>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</si>
  <si>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</si>
  <si>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</si>
  <si>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</si>
  <si>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</si>
  <si>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</si>
  <si>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</si>
  <si>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</si>
  <si>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</si>
  <si>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</si>
  <si>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</si>
  <si>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</si>
  <si>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</si>
  <si>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</si>
  <si>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</si>
  <si>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</si>
  <si>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</si>
  <si>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</si>
  <si>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</si>
  <si>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</si>
  <si>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</si>
  <si>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</si>
  <si>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</si>
  <si>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</si>
  <si>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</si>
  <si>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</si>
  <si>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</si>
  <si>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</si>
  <si>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</si>
  <si>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</si>
  <si>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</si>
  <si>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</si>
  <si>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</si>
  <si>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</si>
  <si>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</si>
  <si>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</si>
  <si>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</si>
  <si>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</si>
  <si>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</si>
  <si>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</si>
  <si>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</si>
  <si>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</si>
  <si>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</si>
  <si>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</si>
  <si>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</si>
  <si>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</si>
  <si>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</si>
  <si>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</si>
  <si>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</si>
  <si>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</si>
  <si>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</si>
  <si>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</si>
  <si>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</si>
  <si>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</si>
  <si>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</si>
  <si>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</si>
  <si>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</si>
  <si>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</si>
  <si>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</si>
  <si>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</si>
  <si>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</si>
  <si>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</si>
  <si>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</si>
  <si>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</si>
  <si>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</si>
  <si>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</si>
  <si>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</si>
  <si>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</si>
  <si>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</si>
  <si>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</si>
  <si>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</si>
  <si>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</si>
  <si>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</si>
  <si>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</si>
  <si>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</si>
  <si>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</si>
  <si>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</si>
  <si>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</si>
  <si>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</si>
  <si>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</si>
  <si>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</si>
  <si>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</si>
  <si>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</si>
  <si>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</si>
  <si>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</si>
  <si>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</si>
  <si>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</si>
  <si>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</si>
  <si>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</si>
  <si>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</si>
  <si>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</si>
  <si>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</si>
  <si>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</si>
  <si>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</si>
  <si>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</si>
  <si>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</si>
  <si>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</si>
  <si>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</si>
  <si>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</si>
  <si>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</si>
  <si>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</si>
  <si>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</si>
  <si>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</si>
  <si>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</si>
  <si>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</si>
  <si>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</si>
  <si>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</si>
  <si>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</si>
  <si>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</si>
  <si>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</si>
  <si>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</si>
  <si>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</si>
  <si>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</si>
  <si>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</si>
  <si>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</si>
  <si>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</si>
  <si>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</si>
  <si>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</si>
  <si>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</si>
  <si>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</si>
  <si>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</si>
  <si>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</si>
  <si>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</si>
  <si>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</si>
  <si>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</si>
  <si>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</si>
  <si>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</si>
  <si>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</si>
  <si>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</si>
  <si>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</si>
  <si>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</si>
  <si>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</si>
  <si>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</si>
  <si>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</si>
  <si>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</si>
  <si>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</si>
  <si>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</si>
  <si>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</si>
  <si>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</si>
  <si>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</si>
  <si>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</si>
  <si>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</si>
  <si>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</si>
  <si>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</si>
  <si>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</si>
  <si>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</si>
  <si>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</si>
  <si>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</si>
  <si>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</si>
  <si>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</si>
  <si>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</si>
  <si>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</si>
  <si>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</si>
  <si>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</si>
  <si>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</si>
  <si>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</si>
  <si>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</si>
  <si>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</si>
  <si>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</si>
  <si>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</si>
  <si>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</si>
  <si>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</si>
  <si>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</si>
  <si>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</si>
  <si>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</si>
  <si>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</si>
  <si>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</si>
  <si>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</si>
  <si>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</si>
  <si>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</si>
  <si>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</si>
  <si>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</si>
  <si>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</si>
  <si>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</si>
  <si>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</si>
  <si>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</si>
  <si>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</si>
  <si>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</si>
  <si>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</si>
  <si>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</si>
  <si>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</si>
  <si>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</si>
  <si>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</si>
  <si>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</si>
  <si>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</si>
  <si>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</si>
  <si>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</si>
  <si>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</si>
  <si>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</si>
  <si>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</si>
  <si>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</si>
  <si>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</si>
  <si>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</si>
  <si>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</si>
  <si>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</si>
  <si>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</si>
  <si>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</si>
  <si>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</si>
  <si>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</si>
  <si>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</si>
  <si>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</si>
  <si>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</si>
  <si>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</si>
  <si>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</si>
  <si>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</si>
  <si>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</si>
  <si>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</si>
  <si>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</si>
  <si>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</si>
  <si>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</si>
  <si>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</si>
  <si>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</si>
  <si>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</si>
  <si>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</si>
  <si>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</si>
  <si>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</si>
  <si>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</si>
  <si>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</si>
  <si>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</si>
  <si>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</si>
  <si>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</si>
  <si>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</si>
  <si>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</si>
  <si>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</si>
  <si>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</si>
  <si>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</si>
  <si>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</si>
  <si>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</si>
  <si>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</si>
  <si>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</si>
  <si>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</si>
  <si>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</si>
  <si>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</si>
  <si>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</si>
  <si>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</si>
  <si>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</si>
  <si>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</si>
  <si>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</si>
  <si>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</si>
  <si>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</si>
  <si>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</si>
  <si>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</si>
  <si>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</si>
  <si>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</si>
  <si>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</si>
  <si>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</si>
  <si>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</si>
  <si>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</si>
  <si>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</si>
  <si>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</si>
  <si>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</si>
  <si>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</si>
  <si>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</si>
  <si>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</si>
  <si>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</si>
  <si>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</si>
  <si>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</si>
  <si>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</si>
  <si>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</si>
  <si>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</si>
  <si>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</si>
  <si>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</si>
  <si>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</si>
  <si>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</si>
  <si>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</si>
  <si>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</si>
  <si>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</si>
  <si>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</si>
  <si>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</si>
  <si>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</si>
  <si>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</si>
  <si>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</si>
  <si>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</si>
  <si>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</si>
  <si>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</si>
  <si>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</si>
  <si>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</si>
  <si>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</si>
  <si>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</si>
  <si>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</si>
  <si>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</si>
  <si>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</si>
  <si>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</si>
  <si>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</si>
  <si>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</si>
  <si>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</si>
  <si>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</si>
  <si>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</si>
  <si>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</si>
  <si>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</si>
  <si>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</si>
  <si>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</si>
  <si>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</si>
  <si>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</si>
  <si>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</si>
  <si>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</si>
  <si>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</si>
  <si>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</si>
  <si>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</si>
  <si>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</si>
  <si>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</si>
  <si>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</si>
  <si>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</si>
  <si>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</si>
  <si>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</si>
  <si>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</si>
  <si>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</si>
  <si>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</si>
  <si>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</si>
  <si>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</si>
  <si>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</si>
  <si>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</si>
  <si>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</si>
  <si>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</si>
  <si>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</si>
  <si>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</si>
  <si>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</si>
  <si>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</si>
  <si>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</si>
  <si>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</si>
  <si>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</si>
  <si>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</si>
  <si>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</si>
  <si>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</si>
  <si>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</si>
  <si>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</si>
  <si>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</si>
  <si>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</si>
  <si>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</si>
  <si>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</si>
  <si>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</si>
  <si>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</si>
  <si>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</si>
  <si>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</si>
  <si>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</si>
  <si>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</si>
  <si>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</si>
  <si>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</si>
  <si>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</si>
  <si>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</si>
  <si>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</si>
  <si>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</si>
  <si>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</si>
  <si>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</si>
  <si>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</si>
  <si>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</si>
  <si>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</si>
  <si>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</si>
  <si>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</si>
  <si>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</si>
  <si>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</si>
  <si>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</si>
  <si>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</si>
  <si>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</si>
  <si>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</si>
  <si>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</si>
  <si>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</si>
  <si>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</si>
  <si>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</si>
  <si>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</si>
  <si>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</si>
  <si>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</si>
  <si>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</si>
  <si>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</si>
  <si>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</si>
  <si>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</si>
  <si>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</si>
  <si>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</si>
  <si>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</si>
  <si>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</si>
  <si>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</si>
  <si>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</si>
  <si>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</si>
  <si>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</si>
  <si>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</si>
  <si>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</si>
  <si>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</si>
  <si>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</si>
  <si>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</si>
  <si>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</si>
  <si>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</si>
  <si>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</si>
  <si>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</si>
  <si>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</si>
  <si>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</si>
  <si>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</si>
  <si>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</si>
  <si>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</si>
  <si>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</si>
  <si>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</si>
  <si>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</si>
  <si>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</si>
  <si>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</si>
  <si>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</si>
  <si>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</si>
  <si>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</si>
  <si>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</si>
  <si>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</si>
  <si>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</si>
  <si>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</si>
  <si>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</si>
  <si>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</si>
  <si>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</si>
  <si>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</si>
  <si>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</si>
  <si>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</si>
  <si>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</si>
  <si>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</si>
  <si>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</si>
  <si>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</si>
  <si>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</si>
  <si>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</si>
  <si>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</si>
  <si>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</si>
  <si>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</si>
  <si>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</si>
  <si>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</si>
  <si>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</si>
  <si>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</si>
  <si>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</si>
  <si>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</si>
  <si>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</si>
  <si>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</si>
  <si>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</si>
  <si>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</si>
  <si>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</si>
  <si>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</si>
  <si>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</si>
  <si>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</si>
  <si>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</si>
  <si>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</si>
  <si>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</si>
  <si>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</si>
  <si>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</si>
  <si>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</si>
  <si>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</si>
  <si>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</si>
  <si>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</si>
  <si>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</si>
  <si>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</si>
  <si>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</si>
  <si>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</si>
  <si>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</si>
  <si>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</si>
  <si>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</si>
  <si>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</si>
  <si>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</si>
  <si>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</si>
  <si>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</si>
  <si>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</si>
  <si>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</si>
  <si>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</si>
  <si>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</si>
  <si>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</si>
  <si>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</si>
  <si>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</si>
  <si>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</si>
  <si>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</si>
  <si>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</si>
  <si>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</si>
  <si>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</si>
  <si>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</si>
  <si>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</si>
  <si>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</si>
  <si>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</si>
  <si>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</si>
  <si>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</si>
  <si>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</si>
  <si>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</si>
  <si>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</si>
  <si>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</si>
  <si>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</si>
  <si>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</si>
  <si>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</si>
  <si>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</si>
  <si>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</si>
  <si>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</si>
  <si>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</si>
  <si>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</si>
  <si>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</si>
  <si>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</si>
  <si>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</si>
  <si>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</si>
  <si>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</si>
  <si>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</si>
  <si>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</si>
  <si>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</si>
  <si>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</si>
  <si>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</si>
  <si>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</si>
  <si>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</si>
  <si>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</si>
  <si>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</si>
  <si>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</si>
  <si>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</si>
  <si>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</si>
  <si>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</si>
  <si>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</si>
  <si>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</si>
  <si>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</si>
  <si>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</si>
  <si>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</si>
  <si>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</si>
  <si>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</si>
  <si>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</si>
  <si>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</si>
  <si>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</si>
  <si>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</si>
  <si>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</si>
  <si>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</si>
  <si>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</si>
  <si>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</si>
  <si>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</si>
  <si>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</si>
  <si>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</si>
  <si>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</si>
  <si>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</si>
  <si>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</si>
  <si>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</si>
  <si>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</si>
  <si>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</si>
  <si>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</si>
  <si>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</si>
  <si>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</si>
  <si>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</si>
  <si>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</si>
  <si>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</si>
  <si>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</si>
  <si>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</si>
  <si>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</si>
  <si>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</si>
  <si>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</si>
  <si>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</si>
  <si>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</si>
  <si>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</si>
  <si>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</si>
  <si>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</si>
  <si>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</si>
  <si>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</si>
  <si>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</si>
  <si>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</si>
  <si>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</si>
  <si>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</si>
  <si>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</si>
  <si>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</si>
  <si>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</si>
  <si>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</si>
  <si>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</si>
  <si>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</si>
  <si>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</si>
  <si>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</si>
  <si>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</si>
  <si>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</si>
  <si>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</si>
  <si>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</si>
  <si>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</si>
  <si>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</si>
  <si>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</si>
  <si>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</si>
  <si>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</si>
  <si>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</si>
  <si>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</si>
  <si>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</si>
  <si>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</si>
  <si>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</si>
  <si>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</si>
  <si>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</si>
  <si>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</si>
  <si>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</si>
  <si>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</si>
  <si>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</si>
  <si>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</si>
  <si>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</si>
  <si>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</si>
  <si>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</si>
  <si>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</si>
  <si>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</si>
  <si>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</si>
  <si>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</si>
  <si>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</si>
  <si>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</si>
  <si>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</si>
  <si>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</si>
  <si>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</si>
  <si>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</si>
  <si>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</si>
  <si>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</si>
  <si>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</si>
  <si>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</si>
  <si>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</si>
  <si>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</si>
  <si>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</si>
  <si>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</si>
  <si>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</si>
  <si>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</si>
  <si>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</si>
  <si>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</si>
  <si>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</si>
  <si>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</si>
  <si>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</si>
  <si>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</si>
  <si>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</si>
  <si>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</si>
  <si>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</si>
  <si>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</si>
  <si>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</si>
  <si>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</si>
  <si>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</si>
  <si>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</si>
  <si>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</si>
  <si>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</si>
  <si>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</si>
  <si>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</si>
  <si>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</si>
  <si>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</si>
  <si>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</si>
  <si>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</si>
  <si>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</si>
  <si>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</si>
  <si>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</si>
  <si>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</si>
  <si>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</si>
  <si>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</si>
  <si>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</si>
  <si>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</si>
  <si>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</si>
  <si>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</si>
  <si>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</si>
  <si>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</si>
  <si>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</si>
  <si>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</si>
  <si>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</si>
  <si>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</si>
  <si>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</si>
  <si>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</si>
  <si>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</si>
  <si>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</si>
  <si>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</si>
  <si>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</si>
  <si>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</si>
  <si>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</si>
  <si>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</si>
  <si>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</si>
  <si>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</si>
  <si>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</si>
  <si>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</si>
  <si>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</si>
  <si>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</si>
  <si>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</si>
  <si>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</si>
  <si>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</si>
  <si>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</si>
  <si>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</si>
  <si>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</si>
  <si>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</si>
  <si>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</si>
  <si>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</si>
  <si>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</si>
  <si>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</si>
  <si>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</si>
  <si>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</si>
  <si>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</si>
  <si>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</si>
  <si>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</si>
  <si>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</si>
  <si>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</si>
  <si>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</si>
  <si>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</si>
  <si>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</si>
  <si>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</si>
  <si>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</si>
  <si>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</si>
  <si>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</si>
  <si>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</si>
  <si>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</si>
  <si>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</si>
  <si>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</si>
  <si>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</si>
  <si>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</si>
  <si>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</si>
  <si>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</si>
  <si>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</si>
  <si>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</si>
  <si>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</si>
  <si>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</si>
  <si>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</si>
  <si>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</si>
  <si>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</si>
  <si>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</si>
  <si>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</si>
  <si>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</si>
  <si>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</si>
  <si>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</si>
  <si>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</si>
  <si>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</si>
  <si>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</si>
  <si>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</si>
  <si>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</si>
  <si>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</si>
  <si>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</si>
  <si>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</si>
  <si>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</si>
  <si>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</si>
  <si>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</si>
  <si>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</si>
  <si>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</si>
  <si>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</si>
  <si>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</si>
  <si>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</si>
  <si>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</si>
  <si>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</si>
  <si>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</si>
  <si>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</si>
  <si>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</si>
  <si>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</si>
  <si>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</si>
  <si>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</si>
  <si>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</si>
  <si>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</si>
  <si>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</si>
  <si>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</si>
  <si>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</si>
  <si>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</si>
  <si>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</si>
  <si>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</si>
  <si>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</si>
  <si>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</si>
  <si>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</si>
  <si>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</si>
  <si>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</si>
  <si>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</si>
  <si>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</si>
  <si>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</si>
  <si>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</si>
  <si>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</si>
  <si>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</si>
  <si>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</si>
  <si>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</si>
  <si>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</si>
  <si>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</si>
  <si>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</si>
  <si>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</si>
  <si>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</si>
  <si>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</si>
  <si>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</si>
  <si>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</si>
  <si>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</si>
  <si>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</si>
  <si>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</si>
  <si>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</si>
  <si>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</si>
  <si>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</si>
  <si>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</si>
  <si>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</si>
  <si>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</si>
  <si>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</si>
  <si>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</si>
  <si>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</si>
  <si>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</si>
  <si>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</si>
  <si>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</si>
  <si>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</si>
  <si>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</si>
  <si>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</si>
  <si>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</si>
  <si>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</si>
  <si>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</si>
  <si>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</si>
  <si>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</si>
  <si>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</si>
  <si>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</si>
  <si>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</si>
  <si>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</si>
  <si>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</si>
  <si>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</si>
  <si>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</si>
  <si>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</si>
  <si>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</si>
  <si>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</si>
  <si>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</si>
  <si>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</si>
  <si>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</si>
  <si>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</si>
  <si>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</si>
  <si>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</si>
  <si>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</si>
  <si>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</si>
  <si>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</si>
  <si>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</si>
  <si>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</si>
  <si>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</si>
  <si>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</si>
  <si>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</si>
  <si>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</si>
  <si>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</si>
  <si>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</si>
  <si>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</si>
  <si>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</si>
  <si>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</si>
  <si>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</si>
  <si>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</si>
  <si>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</si>
  <si>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</si>
  <si>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</si>
  <si>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</si>
  <si>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</si>
  <si>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</si>
  <si>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</si>
  <si>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</si>
  <si>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</si>
  <si>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</si>
  <si>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</si>
  <si>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</si>
  <si>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</si>
  <si>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</si>
  <si>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</si>
  <si>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</si>
  <si>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</si>
  <si>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</si>
  <si>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</si>
  <si>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</si>
  <si>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</si>
  <si>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</si>
  <si>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</si>
  <si>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</si>
  <si>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</si>
  <si>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</si>
  <si>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</si>
  <si>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</si>
  <si>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</si>
  <si>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</si>
  <si>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</si>
  <si>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</si>
  <si>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</si>
  <si>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</si>
  <si>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</si>
  <si>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</si>
  <si>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</si>
  <si>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</si>
  <si>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</si>
  <si>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</si>
  <si>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</si>
  <si>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</si>
  <si>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</si>
  <si>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</si>
  <si>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</si>
  <si>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</si>
  <si>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</si>
  <si>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</si>
  <si>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</si>
  <si>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</si>
  <si>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</si>
  <si>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</si>
  <si>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</si>
  <si>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</si>
  <si>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</si>
  <si>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</si>
  <si>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</si>
  <si>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</si>
  <si>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</si>
  <si>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</si>
  <si>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</si>
  <si>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</si>
  <si>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</si>
  <si>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</si>
  <si>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</si>
  <si>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</si>
  <si>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</si>
  <si>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</si>
  <si>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</si>
  <si>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</si>
  <si>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</si>
  <si>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</si>
  <si>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</si>
  <si>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</si>
  <si>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</si>
  <si>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</si>
  <si>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</si>
  <si>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</si>
  <si>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</si>
  <si>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</si>
  <si>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</si>
  <si>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</si>
  <si>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</si>
  <si>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</si>
  <si>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</si>
  <si>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</si>
  <si>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</si>
  <si>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</si>
  <si>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</si>
  <si>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</si>
  <si>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</si>
  <si>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</si>
  <si>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</si>
  <si>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</si>
  <si>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</si>
  <si>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</si>
  <si>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</si>
  <si>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</si>
  <si>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</si>
  <si>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</si>
  <si>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</si>
  <si>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</si>
  <si>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</si>
  <si>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</si>
  <si>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</si>
  <si>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</si>
  <si>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</si>
  <si>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</si>
  <si>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</si>
  <si>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</si>
  <si>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</si>
  <si>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</si>
  <si>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</si>
  <si>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</si>
  <si>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</si>
  <si>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</si>
  <si>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</si>
  <si>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</si>
  <si>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</si>
  <si>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</si>
  <si>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</si>
  <si>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</si>
  <si>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</si>
  <si>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</si>
  <si>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</si>
  <si>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</si>
  <si>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</si>
  <si>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</si>
  <si>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</si>
  <si>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</si>
  <si>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</si>
  <si>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</si>
  <si>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</si>
  <si>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</si>
  <si>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</si>
  <si>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</si>
  <si>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</si>
  <si>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</si>
  <si>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</si>
  <si>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</si>
  <si>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</si>
  <si>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</si>
  <si>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</si>
  <si>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</si>
  <si>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</si>
  <si>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</si>
  <si>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</si>
  <si>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</si>
  <si>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</si>
  <si>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</si>
  <si>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</si>
  <si>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</si>
  <si>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</si>
  <si>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</si>
  <si>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</si>
  <si>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</si>
  <si>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</si>
  <si>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</si>
  <si>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</si>
  <si>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</si>
  <si>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</si>
  <si>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</si>
  <si>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</si>
  <si>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</si>
  <si>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</si>
  <si>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</si>
  <si>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</si>
  <si>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</si>
  <si>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</si>
  <si>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</si>
  <si>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</si>
  <si>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</si>
  <si>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</si>
  <si>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</si>
  <si>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</si>
  <si>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</si>
  <si>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</si>
  <si>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</si>
  <si>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</si>
  <si>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</si>
  <si>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</si>
  <si>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</si>
  <si>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</si>
  <si>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</si>
  <si>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</si>
  <si>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</si>
  <si>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</si>
  <si>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</si>
  <si>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</si>
  <si>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</si>
  <si>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</si>
  <si>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</si>
  <si>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</si>
  <si>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</si>
  <si>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</si>
  <si>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</si>
  <si>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</si>
  <si>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</si>
  <si>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</si>
  <si>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</si>
  <si>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</si>
  <si>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</si>
  <si>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</si>
  <si>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</si>
  <si>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</si>
  <si>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</si>
  <si>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</si>
  <si>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</si>
  <si>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</si>
  <si>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</si>
  <si>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</si>
  <si>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</si>
  <si>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</si>
  <si>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</si>
  <si>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</si>
  <si>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</si>
  <si>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</si>
  <si>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</si>
  <si>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</si>
  <si>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</si>
  <si>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</si>
  <si>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</si>
  <si>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</si>
  <si>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</si>
  <si>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</si>
  <si>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</si>
  <si>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</si>
  <si>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</si>
  <si>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</si>
  <si>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</si>
  <si>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</si>
  <si>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</si>
  <si>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</si>
  <si>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</si>
  <si>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</si>
  <si>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</si>
  <si>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</si>
  <si>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</si>
  <si>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</si>
  <si>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</si>
  <si>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</si>
  <si>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</si>
  <si>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</si>
  <si>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</si>
  <si>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</si>
  <si>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</si>
  <si>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</si>
  <si>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</si>
  <si>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</si>
  <si>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</si>
  <si>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</si>
  <si>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</si>
  <si>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</si>
  <si>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</si>
  <si>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</si>
  <si>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</si>
  <si>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</si>
  <si>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</si>
  <si>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</si>
  <si>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</si>
  <si>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</si>
  <si>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</si>
  <si>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</si>
  <si>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</si>
  <si>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</si>
  <si>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</si>
  <si>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</si>
  <si>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</si>
  <si>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</si>
  <si>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</si>
  <si>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</si>
  <si>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</si>
  <si>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</si>
  <si>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</si>
  <si>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</si>
  <si>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</si>
  <si>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</si>
  <si>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</si>
  <si>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</si>
  <si>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</si>
  <si>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</si>
  <si>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</si>
  <si>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</si>
  <si>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</si>
  <si>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</si>
  <si>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</si>
  <si>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</si>
  <si>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</si>
  <si>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</si>
  <si>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</si>
  <si>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</si>
  <si>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</si>
  <si>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</si>
  <si>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</si>
  <si>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</si>
  <si>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</si>
  <si>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</si>
  <si>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</si>
  <si>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</si>
  <si>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</si>
  <si>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</si>
  <si>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</si>
  <si>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</si>
  <si>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</si>
  <si>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</si>
  <si>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</si>
  <si>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</si>
  <si>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</si>
  <si>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</si>
  <si>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</si>
  <si>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</si>
  <si>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</si>
  <si>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</si>
  <si>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</si>
  <si>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</si>
  <si>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</si>
  <si>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</si>
  <si>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</si>
  <si>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</si>
  <si>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</si>
  <si>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</si>
  <si>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</si>
  <si>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</si>
  <si>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</si>
  <si>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</si>
  <si>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</si>
  <si>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</si>
  <si>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</si>
  <si>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</si>
  <si>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</si>
  <si>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</si>
  <si>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</si>
  <si>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</si>
  <si>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</si>
  <si>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</si>
  <si>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</si>
  <si>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</si>
  <si>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</si>
  <si>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</si>
  <si>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</si>
  <si>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</si>
  <si>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</si>
  <si>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</si>
  <si>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</si>
  <si>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</si>
  <si>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</si>
  <si>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</si>
  <si>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</si>
  <si>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</si>
  <si>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</si>
  <si>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</si>
  <si>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</si>
  <si>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</si>
  <si>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</si>
  <si>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</si>
  <si>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</si>
  <si>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</si>
  <si>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</si>
  <si>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</si>
  <si>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</si>
  <si>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</si>
  <si>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</si>
  <si>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</si>
  <si>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</si>
  <si>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</si>
  <si>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</si>
  <si>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</si>
  <si>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</si>
  <si>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</si>
  <si>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</si>
  <si>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</si>
  <si>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</si>
  <si>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</si>
  <si>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</si>
  <si>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</si>
  <si>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</si>
  <si>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</si>
  <si>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</si>
  <si>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</si>
  <si>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</si>
  <si>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</si>
  <si>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</si>
  <si>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</si>
  <si>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</si>
  <si>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</si>
  <si>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</si>
  <si>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</si>
  <si>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</si>
  <si>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</si>
  <si>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</si>
  <si>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</si>
  <si>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</si>
  <si>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</si>
  <si>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</si>
  <si>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</si>
  <si>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</si>
  <si>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</si>
  <si>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</si>
  <si>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</si>
  <si>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</si>
  <si>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</si>
  <si>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</si>
  <si>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</si>
  <si>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</si>
  <si>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</si>
  <si>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</si>
  <si>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</si>
  <si>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</si>
  <si>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</si>
  <si>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</si>
  <si>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</si>
  <si>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</si>
  <si>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</si>
  <si>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</si>
  <si>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</si>
  <si>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</si>
  <si>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</si>
  <si>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</si>
  <si>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</si>
  <si>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</si>
  <si>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</si>
  <si>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</si>
  <si>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</si>
  <si>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</si>
  <si>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</si>
  <si>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</si>
  <si>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</si>
  <si>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</si>
  <si>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</si>
  <si>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</si>
  <si>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</si>
  <si>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</si>
  <si>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</si>
  <si>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</si>
  <si>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</si>
  <si>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</si>
  <si>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</si>
  <si>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</si>
  <si>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</si>
  <si>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</si>
  <si>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</si>
  <si>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</si>
  <si>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</si>
  <si>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</si>
  <si>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</si>
  <si>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</si>
  <si>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</si>
  <si>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</si>
  <si>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</si>
  <si>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</si>
  <si>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</si>
  <si>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</si>
  <si>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</si>
  <si>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</si>
  <si>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</si>
  <si>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</si>
  <si>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</si>
  <si>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</si>
  <si>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</si>
  <si>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</si>
  <si>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</si>
  <si>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</si>
  <si>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</si>
  <si>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</si>
  <si>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</si>
  <si>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</si>
  <si>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</si>
  <si>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</si>
  <si>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</si>
  <si>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</si>
  <si>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</si>
  <si>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</si>
  <si>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</si>
  <si>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</si>
  <si>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</si>
  <si>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</si>
  <si>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</si>
  <si>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</si>
  <si>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</si>
  <si>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</si>
  <si>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</si>
  <si>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</si>
  <si>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</si>
  <si>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</si>
  <si>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</si>
  <si>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</si>
  <si>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</si>
  <si>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</si>
  <si>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</si>
  <si>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</si>
  <si>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</si>
  <si>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</si>
  <si>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</si>
  <si>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</si>
  <si>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</si>
  <si>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</si>
  <si>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</si>
  <si>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</si>
  <si>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</si>
  <si>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</si>
  <si>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</si>
  <si>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</si>
  <si>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</si>
  <si>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</si>
  <si>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</si>
  <si>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</si>
  <si>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</si>
  <si>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</si>
  <si>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</si>
  <si>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</si>
  <si>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</si>
  <si>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</si>
  <si>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</si>
  <si>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</si>
  <si>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</si>
  <si>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</si>
  <si>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</si>
  <si>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</si>
  <si>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</si>
  <si>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</si>
  <si>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</si>
  <si>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</si>
  <si>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</si>
  <si>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</si>
  <si>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</si>
  <si>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</si>
  <si>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</si>
  <si>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</si>
  <si>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</si>
  <si>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</si>
  <si>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</si>
  <si>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</si>
  <si>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</si>
  <si>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</si>
  <si>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</si>
  <si>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</si>
  <si>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</si>
  <si>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</si>
  <si>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</si>
  <si>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</si>
  <si>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</si>
  <si>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</si>
  <si>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</si>
  <si>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</si>
  <si>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</si>
  <si>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</si>
  <si>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</si>
  <si>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</si>
  <si>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</si>
  <si>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</si>
  <si>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</si>
  <si>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</si>
  <si>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</si>
  <si>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</si>
  <si>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</si>
  <si>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</si>
  <si>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</si>
  <si>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</si>
  <si>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</si>
  <si>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</si>
  <si>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</si>
  <si>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</si>
  <si>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</si>
  <si>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</si>
  <si>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</si>
  <si>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</si>
  <si>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</si>
  <si>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</si>
  <si>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</si>
  <si>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</si>
  <si>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</si>
  <si>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</si>
  <si>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</si>
  <si>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</si>
  <si>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</si>
  <si>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</si>
  <si>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</si>
  <si>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</si>
  <si>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</si>
  <si>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</si>
  <si>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</si>
  <si>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</si>
  <si>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</si>
  <si>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</si>
  <si>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</si>
  <si>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</si>
  <si>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</si>
  <si>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</si>
  <si>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</si>
  <si>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</si>
  <si>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</si>
  <si>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</si>
  <si>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</si>
  <si>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</si>
  <si>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</si>
  <si>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</si>
  <si>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</si>
  <si>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</si>
  <si>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</si>
  <si>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</si>
  <si>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</si>
  <si>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</si>
  <si>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</si>
  <si>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</si>
  <si>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</si>
  <si>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</si>
  <si>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</si>
  <si>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</si>
  <si>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</si>
  <si>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</si>
  <si>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</si>
  <si>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</si>
  <si>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</si>
  <si>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</si>
  <si>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</si>
  <si>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</si>
  <si>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</si>
  <si>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</si>
  <si>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</si>
  <si>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</si>
  <si>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</si>
  <si>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</si>
  <si>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</si>
  <si>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</si>
  <si>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</si>
  <si>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</si>
  <si>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</si>
  <si>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</si>
  <si>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</si>
  <si>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</si>
  <si>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</si>
  <si>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</si>
  <si>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</si>
  <si>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</si>
  <si>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</si>
  <si>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</si>
  <si>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</si>
  <si>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</si>
  <si>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</si>
  <si>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</si>
  <si>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</si>
  <si>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</si>
  <si>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</si>
  <si>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</si>
  <si>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</si>
  <si>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</si>
  <si>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</si>
  <si>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</si>
  <si>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</si>
  <si>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</si>
  <si>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</si>
  <si>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</si>
  <si>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</si>
  <si>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</si>
  <si>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</si>
  <si>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</si>
  <si>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</si>
  <si>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</si>
  <si>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</si>
  <si>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</si>
  <si>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</si>
  <si>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</si>
  <si>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</si>
  <si>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</si>
  <si>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</si>
  <si>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</si>
  <si>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</si>
  <si>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</si>
  <si>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</si>
  <si>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</si>
  <si>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</si>
  <si>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</si>
  <si>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</si>
  <si>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</si>
  <si>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</si>
  <si>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</si>
  <si>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</si>
  <si>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</si>
  <si>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</si>
  <si>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</si>
  <si>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</si>
  <si>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</si>
  <si>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</si>
  <si>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</si>
  <si>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</si>
  <si>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</si>
  <si>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</si>
  <si>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</si>
  <si>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</si>
  <si>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</si>
  <si>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</si>
  <si>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</si>
  <si>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</si>
  <si>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</si>
  <si>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</si>
  <si>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</si>
  <si>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</si>
  <si>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</si>
  <si>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</si>
  <si>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</si>
  <si>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</si>
  <si>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</si>
  <si>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</si>
  <si>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</si>
  <si>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</si>
  <si>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</si>
  <si>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</si>
  <si>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</si>
  <si>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</si>
  <si>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</si>
  <si>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</si>
  <si>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</si>
  <si>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</si>
  <si>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</si>
  <si>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</si>
  <si>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</si>
  <si>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</si>
  <si>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</si>
  <si>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</si>
  <si>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</si>
  <si>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</si>
  <si>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</si>
  <si>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</si>
  <si>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</si>
  <si>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</si>
  <si>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</si>
  <si>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</si>
  <si>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</si>
  <si>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</si>
  <si>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</si>
  <si>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</si>
  <si>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</si>
  <si>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</si>
  <si>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</si>
  <si>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</si>
  <si>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</si>
  <si>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</si>
  <si>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</si>
  <si>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</si>
  <si>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</si>
  <si>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</si>
  <si>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</si>
  <si>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</si>
  <si>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</si>
  <si>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</si>
  <si>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</si>
  <si>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</si>
  <si>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</si>
  <si>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</si>
  <si>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</si>
  <si>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</si>
  <si>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</si>
  <si>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</si>
  <si>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</si>
  <si>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</si>
  <si>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</si>
  <si>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</si>
  <si>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</si>
  <si>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</si>
  <si>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</si>
  <si>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</si>
  <si>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</si>
  <si>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</si>
  <si>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</si>
  <si>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</si>
  <si>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</si>
  <si>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</si>
  <si>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</si>
  <si>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</si>
  <si>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</si>
  <si>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</si>
  <si>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</si>
  <si>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</si>
  <si>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</si>
  <si>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</si>
  <si>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</si>
  <si>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</si>
  <si>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</si>
  <si>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</si>
  <si>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</si>
  <si>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</si>
  <si>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</si>
  <si>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</si>
  <si>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</si>
  <si>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</si>
  <si>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</si>
  <si>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</si>
  <si>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</si>
  <si>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</si>
  <si>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</si>
  <si>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</si>
  <si>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</si>
  <si>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</si>
  <si>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</si>
  <si>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</si>
  <si>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</si>
  <si>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</si>
  <si>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</si>
  <si>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</si>
  <si>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</si>
  <si>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</si>
  <si>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</si>
  <si>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</si>
  <si>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</si>
  <si>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</si>
  <si>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</si>
  <si>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</si>
  <si>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</si>
  <si>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</si>
  <si>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</si>
  <si>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</si>
  <si>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</si>
  <si>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</si>
  <si>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</si>
  <si>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</si>
  <si>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</si>
  <si>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</si>
  <si>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</si>
  <si>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</si>
  <si>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</si>
  <si>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</si>
  <si>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</si>
  <si>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</si>
  <si>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</si>
  <si>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</si>
  <si>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</si>
  <si>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</si>
  <si>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</si>
  <si>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</si>
  <si>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</si>
  <si>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</si>
  <si>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</si>
  <si>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</si>
  <si>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</si>
  <si>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</si>
  <si>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</si>
  <si>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</si>
  <si>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</si>
  <si>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</si>
  <si>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</si>
  <si>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</si>
  <si>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</si>
  <si>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</si>
  <si>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</si>
  <si>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</si>
  <si>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</si>
  <si>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</si>
  <si>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</si>
  <si>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</si>
  <si>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</si>
  <si>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</si>
  <si>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</si>
  <si>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</si>
  <si>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</si>
  <si>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</si>
  <si>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</si>
  <si>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</si>
  <si>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</si>
  <si>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</si>
  <si>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</si>
  <si>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</si>
  <si>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</si>
  <si>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</si>
  <si>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</si>
  <si>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</si>
  <si>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</si>
  <si>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</si>
  <si>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</si>
  <si>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</si>
  <si>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</si>
  <si>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</si>
  <si>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</si>
  <si>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</si>
  <si>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</si>
  <si>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</si>
  <si>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</si>
  <si>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</si>
  <si>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</si>
  <si>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</si>
  <si>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</si>
  <si>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</si>
  <si>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</si>
  <si>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</si>
  <si>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</si>
  <si>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</si>
  <si>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</si>
  <si>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</si>
  <si>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</si>
  <si>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</si>
  <si>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</si>
  <si>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</si>
  <si>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</si>
  <si>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</si>
  <si>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</si>
  <si>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</si>
  <si>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</si>
  <si>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</si>
  <si>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</si>
  <si>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</si>
  <si>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</si>
  <si>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</si>
  <si>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</si>
  <si>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</si>
  <si>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</si>
  <si>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</si>
  <si>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</si>
  <si>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</si>
  <si>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</si>
  <si>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</si>
  <si>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</si>
  <si>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</si>
  <si>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</si>
  <si>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</si>
  <si>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</si>
  <si>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</si>
  <si>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</si>
  <si>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</si>
  <si>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</si>
  <si>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</si>
  <si>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</si>
  <si>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</si>
  <si>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</si>
  <si>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</si>
  <si>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</si>
  <si>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</si>
  <si>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</si>
  <si>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</si>
  <si>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</si>
  <si>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</si>
  <si>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</si>
  <si>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</si>
  <si>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</si>
  <si>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</si>
  <si>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</si>
  <si>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</si>
  <si>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</si>
  <si>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</si>
  <si>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</si>
  <si>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</si>
  <si>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</si>
  <si>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</si>
  <si>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</si>
  <si>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</si>
  <si>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</si>
  <si>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</si>
  <si>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</si>
  <si>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</si>
  <si>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</si>
  <si>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</si>
  <si>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</si>
  <si>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</si>
  <si>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</si>
  <si>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</si>
  <si>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</si>
  <si>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</si>
  <si>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</si>
  <si>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</si>
  <si>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</si>
  <si>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</si>
  <si>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</si>
  <si>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</si>
  <si>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</si>
  <si>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</si>
  <si>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</si>
  <si>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</si>
  <si>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</si>
  <si>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</si>
  <si>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</si>
  <si>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</si>
  <si>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</si>
  <si>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</si>
  <si>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</si>
  <si>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</si>
  <si>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</si>
  <si>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</si>
  <si>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</si>
  <si>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</si>
  <si>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</si>
  <si>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</si>
  <si>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</si>
  <si>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</si>
  <si>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</si>
  <si>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</si>
  <si>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</si>
  <si>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</si>
  <si>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</si>
  <si>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</si>
  <si>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</si>
  <si>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</si>
  <si>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</si>
  <si>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</si>
  <si>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</si>
  <si>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</si>
  <si>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</si>
  <si>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</si>
  <si>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</si>
  <si>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</si>
  <si>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</si>
  <si>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</si>
  <si>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</si>
  <si>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</si>
  <si>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</si>
  <si>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</si>
  <si>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</si>
  <si>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</si>
  <si>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</si>
  <si>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</si>
  <si>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</si>
  <si>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</si>
  <si>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</si>
  <si>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</si>
  <si>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</si>
  <si>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</si>
  <si>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</si>
  <si>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</si>
  <si>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</si>
  <si>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</si>
  <si>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</si>
  <si>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</si>
  <si>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</si>
  <si>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</si>
  <si>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</si>
  <si>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</si>
  <si>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</si>
  <si>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</si>
  <si>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</si>
  <si>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</si>
  <si>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</si>
  <si>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</si>
  <si>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</si>
  <si>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</si>
  <si>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</si>
  <si>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</si>
  <si>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</si>
  <si>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</si>
  <si>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</si>
  <si>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</si>
  <si>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</si>
  <si>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</si>
  <si>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</si>
  <si>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</si>
  <si>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</si>
  <si>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</si>
  <si>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</si>
  <si>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</si>
  <si>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</si>
  <si>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</si>
  <si>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</si>
  <si>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</si>
  <si>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</si>
  <si>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</si>
  <si>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</si>
  <si>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</si>
  <si>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</si>
  <si>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</si>
  <si>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</si>
  <si>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</si>
  <si>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</si>
  <si>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</si>
  <si>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</si>
  <si>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</si>
  <si>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</si>
  <si>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</si>
  <si>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</si>
  <si>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</si>
  <si>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</si>
  <si>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</si>
  <si>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</si>
  <si>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</si>
  <si>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</si>
  <si>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</si>
  <si>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</si>
  <si>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</si>
  <si>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</si>
  <si>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</si>
  <si>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</si>
  <si>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</si>
  <si>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</si>
  <si>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</si>
  <si>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</si>
  <si>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</si>
  <si>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</si>
  <si>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</si>
  <si>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</si>
  <si>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</si>
  <si>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</si>
  <si>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</si>
  <si>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</si>
  <si>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</si>
  <si>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</si>
  <si>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</si>
  <si>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</si>
  <si>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</si>
  <si>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</si>
  <si>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</si>
  <si>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</si>
  <si>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</si>
  <si>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</si>
  <si>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</si>
  <si>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</si>
  <si>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</si>
  <si>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</si>
  <si>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</si>
  <si>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</si>
  <si>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</si>
  <si>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</si>
  <si>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</si>
  <si>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</si>
  <si>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</si>
  <si>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</si>
  <si>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</si>
  <si>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</si>
  <si>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</si>
  <si>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</si>
  <si>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</si>
  <si>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</si>
  <si>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</si>
  <si>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</si>
  <si>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</si>
  <si>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</si>
  <si>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</si>
  <si>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</si>
  <si>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</si>
  <si>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</si>
  <si>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</si>
  <si>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</si>
  <si>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</si>
  <si>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</si>
  <si>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</si>
  <si>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</si>
  <si>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</si>
  <si>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</si>
  <si>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</si>
  <si>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</si>
  <si>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</si>
  <si>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</si>
  <si>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</si>
  <si>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</si>
  <si>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</si>
  <si>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</si>
  <si>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</si>
  <si>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</si>
  <si>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</si>
  <si>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</si>
  <si>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</si>
  <si>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</si>
  <si>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</si>
  <si>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</si>
  <si>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</si>
  <si>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</si>
  <si>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</si>
  <si>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</si>
  <si>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</si>
  <si>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</si>
  <si>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</si>
  <si>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</si>
  <si>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</si>
  <si>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</si>
  <si>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</si>
  <si>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</si>
  <si>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</si>
  <si>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</si>
  <si>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</si>
  <si>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</si>
  <si>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</si>
  <si>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</si>
  <si>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</si>
  <si>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</si>
  <si>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</si>
  <si>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</si>
  <si>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</si>
  <si>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</si>
  <si>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</si>
  <si>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</si>
  <si>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</si>
  <si>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</si>
  <si>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</si>
  <si>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</si>
  <si>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</si>
  <si>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</si>
  <si>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</si>
  <si>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</si>
  <si>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</si>
  <si>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</si>
  <si>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</si>
  <si>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</si>
  <si>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</si>
  <si>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</si>
  <si>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</si>
  <si>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</si>
  <si>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</si>
  <si>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</si>
  <si>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</si>
  <si>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</si>
  <si>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</si>
  <si>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</si>
  <si>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</si>
  <si>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</si>
  <si>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</si>
  <si>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</si>
  <si>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</si>
  <si>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</si>
  <si>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</si>
  <si>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</si>
  <si>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</si>
  <si>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</si>
  <si>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</si>
  <si>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</si>
  <si>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</si>
  <si>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</si>
  <si>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</si>
  <si>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</si>
  <si>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</si>
  <si>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</si>
  <si>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</si>
  <si>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</si>
  <si>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</si>
  <si>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</si>
  <si>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</si>
  <si>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</si>
  <si>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</si>
  <si>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</si>
  <si>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</si>
  <si>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</si>
  <si>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</si>
  <si>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</si>
  <si>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</si>
  <si>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</si>
  <si>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</si>
  <si>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</si>
  <si>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</si>
  <si>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</si>
  <si>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</si>
  <si>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</si>
  <si>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</si>
  <si>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</si>
  <si>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</si>
  <si>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</si>
  <si>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</si>
  <si>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</si>
  <si>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</si>
  <si>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</si>
  <si>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</si>
  <si>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</si>
  <si>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</si>
  <si>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</si>
  <si>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</si>
  <si>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</si>
  <si>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</si>
  <si>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</si>
  <si>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</si>
  <si>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</si>
  <si>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</si>
  <si>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</si>
  <si>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</si>
  <si>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</si>
  <si>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</si>
  <si>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</si>
  <si>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</si>
  <si>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</si>
  <si>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</si>
  <si>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</si>
  <si>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</si>
  <si>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</si>
  <si>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</si>
  <si>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</si>
  <si>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</si>
  <si>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</si>
  <si>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</si>
  <si>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</si>
  <si>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</si>
  <si>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</si>
  <si>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</si>
  <si>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</si>
  <si>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</si>
  <si>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</si>
  <si>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</si>
  <si>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</si>
  <si>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</si>
  <si>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</si>
  <si>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</si>
  <si>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</si>
  <si>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</si>
  <si>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</si>
  <si>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</si>
  <si>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</si>
  <si>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</si>
  <si>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</si>
  <si>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</si>
  <si>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</si>
  <si>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</si>
  <si>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</si>
  <si>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</si>
  <si>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</si>
  <si>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</si>
  <si>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</si>
  <si>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</si>
  <si>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</si>
  <si>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</si>
  <si>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</si>
  <si>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</si>
  <si>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</si>
  <si>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</si>
  <si>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</si>
  <si>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</si>
  <si>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</si>
  <si>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</si>
  <si>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</si>
  <si>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</si>
  <si>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</si>
  <si>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</si>
  <si>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</si>
  <si>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</si>
  <si>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</si>
  <si>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</si>
  <si>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</si>
  <si>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</si>
  <si>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</si>
  <si>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</si>
  <si>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</si>
  <si>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</si>
  <si>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</si>
  <si>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</si>
  <si>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</si>
  <si>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</si>
  <si>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</si>
  <si>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</si>
  <si>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</si>
  <si>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</si>
  <si>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</si>
  <si>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</si>
  <si>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</si>
  <si>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</si>
  <si>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</si>
  <si>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</si>
  <si>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</si>
  <si>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</si>
  <si>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</si>
  <si>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</si>
  <si>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</si>
  <si>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</si>
  <si>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</si>
  <si>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</si>
  <si>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</si>
  <si>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</si>
  <si>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</si>
  <si>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</si>
  <si>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</si>
  <si>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</si>
  <si>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</si>
  <si>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</si>
  <si>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</si>
  <si>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</si>
  <si>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</si>
  <si>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</si>
  <si>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</si>
  <si>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</si>
  <si>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</si>
  <si>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</si>
  <si>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</si>
  <si>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</si>
  <si>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</si>
  <si>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</si>
  <si>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</si>
  <si>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</si>
  <si>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</si>
  <si>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</si>
  <si>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</si>
  <si>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</si>
  <si>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</si>
  <si>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</si>
  <si>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</si>
  <si>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</si>
  <si>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</si>
  <si>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</si>
  <si>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</si>
  <si>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</si>
  <si>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</si>
  <si>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</si>
  <si>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</si>
  <si>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</si>
  <si>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</si>
  <si>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</si>
  <si>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</si>
  <si>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</si>
  <si>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</si>
  <si>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</si>
  <si>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</si>
  <si>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</si>
  <si>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</si>
  <si>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</si>
  <si>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</si>
  <si>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</si>
  <si>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</si>
  <si>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</si>
  <si>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</si>
  <si>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</si>
  <si>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</si>
  <si>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</si>
  <si>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</si>
  <si>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</si>
  <si>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</si>
  <si>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</si>
  <si>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</si>
  <si>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</si>
  <si>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</si>
  <si>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</si>
  <si>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</si>
  <si>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</si>
  <si>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</si>
  <si>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</si>
  <si>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</si>
  <si>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</si>
  <si>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</si>
  <si>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</si>
  <si>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</si>
  <si>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</si>
  <si>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</si>
  <si>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</si>
  <si>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</si>
  <si>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</si>
  <si>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</si>
  <si>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</si>
  <si>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</si>
  <si>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</si>
  <si>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</si>
  <si>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</si>
  <si>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</si>
  <si>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</si>
  <si>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</si>
  <si>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</si>
  <si>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</si>
  <si>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</si>
  <si>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</si>
  <si>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</si>
  <si>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</si>
  <si>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</si>
  <si>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</si>
  <si>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</si>
  <si>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</si>
  <si>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</si>
  <si>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</si>
  <si>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</si>
  <si>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</si>
  <si>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</si>
  <si>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</si>
  <si>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</si>
  <si>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</si>
  <si>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</si>
  <si>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</si>
  <si>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</si>
  <si>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</si>
  <si>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</si>
  <si>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</si>
  <si>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</si>
  <si>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</si>
  <si>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</si>
  <si>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</si>
  <si>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</si>
  <si>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</si>
  <si>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</si>
  <si>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</si>
  <si>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</si>
  <si>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</si>
  <si>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</si>
  <si>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</si>
  <si>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</si>
  <si>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</si>
  <si>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</si>
  <si>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</si>
  <si>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</si>
  <si>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</si>
  <si>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</si>
  <si>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</si>
  <si>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</si>
  <si>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</si>
  <si>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</si>
  <si>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</si>
  <si>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</si>
  <si>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</si>
  <si>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</si>
  <si>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</si>
  <si>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</si>
  <si>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</si>
  <si>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</si>
  <si>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</si>
  <si>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</si>
  <si>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</si>
  <si>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</si>
  <si>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</si>
  <si>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</si>
  <si>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</si>
  <si>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</si>
  <si>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</si>
  <si>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</si>
  <si>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</si>
  <si>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</si>
  <si>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</si>
  <si>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</si>
  <si>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</si>
  <si>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</si>
  <si>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</si>
  <si>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</si>
  <si>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</si>
  <si>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</si>
  <si>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</si>
  <si>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</si>
  <si>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</si>
  <si>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</si>
  <si>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</si>
  <si>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</si>
  <si>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</si>
  <si>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</si>
  <si>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</si>
  <si>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</si>
  <si>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</si>
  <si>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</si>
  <si>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</si>
  <si>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</si>
  <si>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</si>
  <si>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</si>
  <si>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</si>
  <si>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</si>
  <si>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</si>
  <si>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</si>
  <si>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</si>
  <si>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</si>
  <si>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</si>
  <si>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</si>
  <si>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</si>
  <si>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</si>
  <si>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</si>
  <si>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</si>
  <si>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</si>
  <si>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</si>
  <si>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</si>
  <si>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</si>
  <si>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</si>
  <si>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</si>
  <si>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</si>
  <si>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</si>
  <si>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</si>
  <si>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</si>
  <si>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</si>
  <si>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</si>
  <si>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</si>
  <si>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</si>
  <si>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</si>
  <si>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</si>
  <si>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</si>
  <si>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</si>
  <si>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</si>
  <si>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</si>
  <si>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</si>
  <si>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</si>
  <si>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</si>
  <si>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</si>
  <si>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</si>
  <si>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</si>
  <si>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</si>
  <si>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</si>
  <si>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</si>
  <si>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</si>
  <si>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</si>
  <si>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</si>
  <si>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</si>
  <si>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</si>
  <si>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</si>
  <si>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</si>
  <si>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</si>
  <si>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</si>
  <si>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</si>
  <si>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</si>
  <si>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</si>
  <si>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</si>
  <si>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</si>
  <si>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</si>
  <si>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</si>
  <si>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</si>
  <si>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</si>
  <si>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</si>
  <si>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</si>
  <si>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</si>
  <si>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</si>
  <si>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</si>
  <si>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</si>
  <si>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</si>
  <si>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</si>
  <si>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</si>
  <si>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</si>
  <si>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</si>
  <si>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</si>
  <si>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</si>
  <si>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</si>
  <si>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</si>
  <si>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</si>
  <si>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</si>
  <si>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</si>
  <si>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</si>
  <si>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</si>
  <si>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</si>
  <si>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</si>
  <si>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</si>
  <si>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</si>
  <si>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</si>
  <si>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</si>
  <si>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</si>
  <si>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</si>
  <si>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</si>
  <si>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</si>
  <si>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</si>
  <si>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</si>
  <si>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</si>
  <si>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</si>
  <si>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</si>
  <si>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</si>
  <si>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</si>
  <si>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</si>
  <si>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</si>
  <si>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</si>
  <si>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</si>
  <si>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</si>
  <si>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</si>
  <si>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</si>
  <si>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</si>
  <si>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</si>
  <si>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</si>
  <si>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</si>
  <si>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</si>
  <si>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</si>
  <si>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</si>
  <si>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</si>
  <si>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</si>
  <si>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</si>
  <si>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</si>
  <si>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</si>
  <si>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</si>
  <si>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</si>
  <si>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</si>
  <si>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</si>
  <si>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</si>
  <si>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</si>
  <si>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</si>
  <si>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</si>
  <si>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</si>
  <si>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</si>
  <si>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</si>
  <si>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</si>
  <si>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</si>
  <si>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</si>
  <si>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</si>
  <si>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</si>
  <si>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</si>
  <si>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</si>
  <si>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</si>
  <si>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</si>
  <si>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</si>
  <si>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</si>
  <si>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</si>
  <si>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</si>
  <si>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</si>
  <si>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</si>
  <si>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</si>
  <si>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</si>
  <si>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</si>
  <si>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</si>
  <si>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</si>
  <si>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</si>
  <si>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</si>
  <si>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</si>
  <si>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</si>
  <si>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</si>
  <si>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</si>
  <si>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</si>
  <si>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</si>
  <si>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</si>
  <si>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</si>
  <si>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</si>
  <si>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</si>
  <si>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</si>
  <si>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</si>
  <si>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</si>
  <si>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</si>
  <si>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</si>
  <si>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</si>
  <si>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</si>
  <si>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</si>
  <si>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</si>
  <si>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</si>
  <si>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</si>
  <si>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</si>
  <si>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</si>
  <si>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</si>
  <si>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</si>
  <si>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</si>
  <si>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</si>
  <si>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</si>
  <si>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</si>
  <si>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</si>
  <si>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</si>
  <si>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</si>
  <si>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</si>
  <si>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</si>
  <si>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</si>
  <si>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</si>
  <si>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</si>
  <si>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</si>
  <si>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</si>
  <si>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</si>
  <si>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</si>
  <si>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</si>
  <si>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</si>
  <si>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</si>
  <si>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</si>
  <si>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</si>
  <si>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</si>
  <si>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</si>
  <si>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</si>
  <si>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</si>
  <si>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</si>
  <si>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</si>
  <si>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</si>
  <si>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</si>
  <si>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</si>
  <si>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</si>
  <si>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</si>
  <si>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</si>
  <si>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</si>
  <si>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</si>
  <si>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</si>
  <si>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</si>
  <si>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</si>
  <si>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</si>
  <si>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</si>
  <si>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</si>
  <si>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</si>
  <si>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</si>
  <si>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</si>
  <si>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</si>
  <si>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</si>
  <si>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</si>
  <si>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</si>
  <si>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</si>
  <si>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</si>
  <si>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</si>
  <si>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</si>
  <si>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</si>
  <si>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</si>
  <si>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</si>
  <si>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</si>
  <si>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</si>
  <si>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</si>
  <si>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</si>
  <si>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</si>
  <si>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</si>
  <si>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</si>
  <si>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</si>
  <si>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</si>
  <si>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</si>
  <si>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</si>
  <si>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</si>
  <si>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</si>
  <si>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</si>
  <si>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</si>
  <si>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</si>
  <si>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</si>
  <si>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</si>
  <si>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</si>
  <si>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</si>
  <si>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</si>
  <si>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</si>
  <si>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</si>
  <si>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</si>
  <si>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</si>
  <si>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</si>
  <si>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</si>
  <si>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</si>
  <si>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</si>
  <si>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</si>
  <si>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</si>
  <si>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</si>
  <si>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</si>
  <si>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</si>
  <si>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</si>
  <si>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</si>
  <si>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</si>
  <si>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</si>
  <si>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</si>
  <si>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</si>
  <si>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</si>
  <si>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</si>
  <si>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</si>
  <si>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</si>
  <si>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</si>
  <si>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</si>
  <si>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</si>
  <si>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</si>
  <si>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</si>
  <si>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</si>
  <si>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</si>
  <si>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</si>
  <si>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</si>
  <si>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</si>
  <si>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</si>
  <si>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</si>
  <si>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</si>
  <si>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</si>
  <si>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</si>
  <si>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</si>
  <si>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</si>
  <si>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</si>
  <si>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</si>
  <si>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</si>
  <si>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</si>
  <si>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</si>
  <si>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</si>
  <si>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</si>
  <si>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</si>
  <si>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</si>
  <si>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</si>
  <si>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</si>
  <si>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</si>
  <si>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</si>
  <si>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</si>
  <si>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</si>
  <si>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</si>
  <si>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</si>
  <si>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</si>
  <si>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</si>
  <si>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</si>
  <si>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</si>
  <si>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</si>
  <si>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</si>
  <si>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</si>
  <si>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</si>
  <si>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</si>
  <si>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</si>
  <si>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</si>
  <si>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</si>
  <si>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</si>
  <si>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</si>
  <si>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</si>
  <si>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</si>
  <si>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</si>
  <si>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</si>
  <si>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</si>
  <si>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</si>
  <si>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</si>
  <si>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</si>
  <si>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</si>
  <si>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</si>
  <si>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</si>
  <si>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</si>
  <si>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</si>
  <si>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</si>
  <si>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</si>
  <si>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</si>
  <si>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</si>
  <si>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</si>
  <si>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</si>
  <si>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</si>
  <si>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</si>
  <si>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</si>
  <si>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</si>
  <si>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</si>
  <si>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</si>
  <si>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</si>
  <si>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</si>
  <si>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</si>
  <si>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</si>
  <si>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</si>
  <si>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</si>
  <si>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</si>
  <si>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</si>
  <si>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</si>
  <si>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</si>
  <si>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</si>
  <si>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</si>
  <si>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</si>
  <si>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</si>
  <si>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</si>
  <si>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</si>
  <si>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</si>
  <si>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</si>
  <si>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</si>
  <si>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</si>
  <si>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</si>
  <si>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</si>
  <si>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</si>
  <si>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</si>
  <si>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</si>
  <si>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</si>
  <si>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</si>
  <si>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</si>
  <si>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</si>
  <si>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</si>
  <si>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</si>
  <si>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</si>
  <si>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</si>
  <si>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</si>
  <si>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</si>
  <si>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</si>
  <si>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</si>
  <si>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</si>
  <si>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</si>
  <si>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</si>
  <si>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</si>
  <si>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</si>
  <si>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</si>
  <si>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</si>
  <si>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</si>
  <si>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</si>
  <si>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</si>
  <si>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</si>
  <si>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</si>
  <si>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</si>
  <si>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</si>
  <si>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</si>
  <si>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</si>
  <si>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</si>
  <si>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</si>
  <si>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</si>
  <si>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</si>
  <si>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</si>
  <si>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</si>
  <si>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</si>
  <si>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</si>
  <si>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</si>
  <si>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</si>
  <si>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</si>
  <si>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</si>
  <si>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</si>
  <si>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</si>
  <si>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</si>
  <si>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</si>
  <si>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</si>
  <si>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</si>
  <si>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</si>
  <si>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</si>
  <si>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</si>
  <si>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</si>
  <si>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</si>
  <si>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</si>
  <si>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</si>
  <si>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</si>
  <si>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</si>
  <si>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</si>
  <si>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</si>
  <si>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</si>
  <si>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</si>
  <si>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</si>
  <si>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</si>
  <si>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</si>
  <si>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</si>
  <si>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</si>
  <si>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</si>
  <si>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</si>
  <si>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</si>
  <si>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</si>
  <si>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</si>
  <si>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</si>
  <si>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</si>
  <si>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</si>
  <si>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</si>
  <si>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</si>
  <si>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</si>
  <si>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</si>
  <si>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</si>
  <si>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</si>
  <si>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</si>
  <si>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</si>
  <si>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</si>
  <si>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</si>
  <si>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</si>
  <si>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</si>
  <si>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</si>
  <si>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</si>
  <si>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</si>
  <si>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</si>
  <si>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</si>
  <si>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</si>
  <si>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</si>
  <si>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</si>
  <si>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</si>
  <si>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</si>
  <si>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</si>
  <si>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</si>
  <si>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</si>
  <si>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</si>
  <si>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</si>
  <si>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</si>
  <si>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</si>
  <si>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</si>
  <si>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</si>
  <si>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</si>
  <si>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</si>
  <si>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</si>
  <si>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</si>
  <si>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</si>
  <si>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</si>
  <si>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</si>
  <si>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</si>
  <si>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</si>
  <si>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</si>
  <si>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</si>
  <si>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</si>
  <si>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</si>
  <si>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</si>
  <si>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</si>
  <si>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</si>
  <si>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</si>
  <si>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</si>
  <si>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</si>
  <si>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</si>
  <si>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</si>
  <si>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</si>
  <si>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</si>
  <si>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</si>
  <si>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</si>
  <si>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</si>
  <si>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</si>
  <si>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</si>
  <si>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</si>
  <si>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</si>
  <si>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</si>
  <si>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</si>
  <si>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</si>
  <si>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</si>
  <si>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</si>
  <si>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</si>
  <si>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</si>
  <si>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</si>
  <si>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</si>
  <si>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</si>
  <si>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</si>
  <si>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</si>
  <si>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</si>
  <si>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</si>
  <si>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</si>
  <si>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</si>
  <si>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</si>
  <si>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</si>
  <si>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</si>
  <si>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</si>
  <si>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</si>
  <si>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</si>
  <si>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</si>
  <si>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</si>
  <si>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</si>
  <si>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</si>
  <si>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</si>
  <si>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</si>
  <si>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</si>
  <si>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</si>
  <si>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</si>
  <si>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</si>
  <si>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</si>
  <si>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</si>
  <si>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</si>
  <si>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</si>
  <si>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</si>
  <si>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</si>
  <si>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</si>
  <si>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</si>
  <si>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</si>
  <si>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</si>
  <si>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</si>
  <si>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</si>
  <si>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</si>
  <si>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</si>
  <si>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</si>
  <si>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</si>
  <si>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</si>
  <si>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</si>
  <si>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</si>
  <si>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</si>
  <si>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</si>
  <si>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</si>
  <si>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</si>
  <si>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</si>
  <si>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</si>
  <si>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</si>
  <si>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</si>
  <si>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</si>
  <si>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</si>
  <si>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</si>
  <si>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</si>
  <si>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</si>
  <si>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</si>
  <si>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</si>
  <si>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</si>
  <si>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</si>
  <si>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</si>
  <si>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</si>
  <si>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</si>
  <si>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</si>
  <si>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</si>
  <si>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</si>
  <si>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</si>
  <si>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</si>
  <si>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</si>
  <si>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</si>
  <si>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</si>
  <si>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</si>
  <si>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</si>
  <si>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</si>
  <si>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</si>
  <si>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</si>
  <si>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</si>
  <si>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</si>
  <si>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</si>
  <si>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</si>
  <si>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</si>
  <si>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</si>
  <si>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</si>
  <si>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</si>
  <si>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</si>
  <si>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</si>
  <si>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</si>
  <si>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</si>
  <si>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</si>
  <si>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</si>
  <si>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</si>
  <si>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</si>
  <si>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</si>
  <si>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</si>
  <si>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</si>
  <si>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</si>
  <si>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</si>
  <si>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</si>
  <si>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</si>
  <si>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</si>
  <si>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</si>
  <si>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</si>
  <si>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</si>
  <si>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</si>
  <si>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</si>
  <si>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</si>
  <si>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</si>
  <si>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</si>
  <si>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</si>
  <si>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</si>
  <si>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</si>
  <si>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</si>
  <si>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</si>
  <si>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</si>
  <si>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</si>
  <si>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</si>
  <si>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</si>
  <si>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</si>
  <si>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</si>
  <si>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</si>
  <si>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</si>
  <si>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</si>
  <si>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</si>
  <si>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</si>
  <si>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</si>
  <si>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</si>
  <si>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</si>
  <si>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</si>
  <si>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</si>
  <si>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</si>
  <si>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</si>
  <si>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</si>
  <si>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</si>
  <si>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</si>
  <si>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</si>
  <si>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</si>
  <si>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</si>
  <si>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</si>
  <si>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</si>
  <si>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</si>
  <si>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</si>
  <si>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</si>
  <si>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</si>
  <si>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</si>
  <si>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</si>
  <si>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</si>
  <si>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</si>
  <si>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</si>
  <si>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</si>
  <si>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</si>
  <si>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</si>
  <si>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</si>
  <si>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</si>
  <si>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</si>
  <si>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</si>
  <si>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</si>
  <si>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</si>
  <si>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</si>
  <si>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</si>
  <si>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</si>
  <si>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</si>
  <si>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</si>
  <si>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</si>
  <si>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</si>
  <si>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</si>
  <si>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</si>
  <si>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</si>
  <si>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</si>
  <si>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</si>
  <si>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</si>
  <si>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</si>
  <si>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</si>
  <si>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</si>
  <si>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</si>
  <si>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</si>
  <si>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</si>
  <si>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</si>
  <si>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</si>
  <si>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</si>
  <si>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</si>
  <si>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</si>
  <si>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</si>
  <si>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</si>
  <si>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</si>
  <si>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</si>
  <si>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</si>
  <si>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</si>
  <si>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</si>
  <si>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</si>
  <si>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</si>
  <si>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</si>
  <si>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</si>
  <si>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</si>
  <si>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</si>
  <si>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</si>
  <si>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</si>
  <si>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</si>
  <si>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</si>
  <si>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</si>
  <si>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</si>
  <si>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</si>
  <si>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</si>
  <si>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</si>
  <si>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</si>
  <si>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</si>
  <si>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</si>
  <si>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</si>
  <si>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</si>
  <si>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</si>
  <si>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</si>
  <si>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</si>
  <si>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</si>
  <si>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</si>
  <si>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</si>
  <si>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</si>
  <si>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</si>
  <si>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</si>
  <si>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</si>
  <si>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</si>
  <si>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</si>
  <si>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</si>
  <si>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</si>
  <si>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</si>
  <si>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</si>
  <si>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</si>
  <si>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</si>
  <si>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</si>
  <si>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</si>
  <si>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</si>
  <si>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</si>
  <si>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</si>
  <si>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</si>
  <si>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</si>
  <si>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</si>
  <si>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</si>
  <si>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</si>
  <si>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</si>
  <si>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</si>
  <si>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</si>
  <si>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</si>
  <si>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</si>
  <si>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</si>
  <si>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</si>
  <si>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</si>
  <si>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</si>
  <si>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</si>
  <si>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</si>
  <si>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</si>
  <si>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</si>
  <si>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</si>
  <si>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</si>
  <si>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</si>
  <si>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</si>
  <si>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</si>
  <si>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</si>
  <si>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</si>
  <si>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</si>
  <si>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</si>
  <si>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</si>
  <si>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</si>
  <si>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</si>
  <si>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</si>
  <si>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</si>
  <si>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</si>
  <si>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</si>
  <si>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</si>
  <si>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</si>
  <si>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</si>
  <si>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</si>
  <si>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</si>
  <si>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</si>
  <si>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</si>
  <si>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</si>
  <si>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</si>
  <si>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</si>
  <si>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</si>
  <si>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</si>
  <si>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</si>
  <si>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</si>
  <si>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</si>
  <si>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</si>
  <si>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</si>
  <si>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</si>
  <si>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</si>
  <si>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</si>
  <si>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</si>
  <si>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</si>
  <si>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</si>
  <si>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</si>
  <si>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</si>
  <si>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</si>
  <si>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</si>
  <si>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</si>
  <si>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</si>
  <si>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</si>
  <si>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</si>
  <si>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</si>
  <si>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</si>
  <si>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</si>
  <si>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</si>
  <si>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</si>
  <si>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</si>
  <si>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</si>
  <si>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</si>
  <si>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</si>
  <si>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</si>
  <si>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</si>
  <si>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</si>
  <si>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</si>
  <si>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</si>
  <si>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</si>
  <si>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</si>
  <si>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</si>
  <si>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</si>
  <si>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</si>
  <si>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</si>
  <si>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</si>
  <si>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</si>
  <si>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</si>
  <si>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</si>
  <si>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</si>
  <si>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</si>
  <si>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</si>
  <si>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</si>
  <si>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</si>
  <si>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</si>
  <si>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</si>
  <si>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</si>
  <si>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</si>
  <si>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</si>
  <si>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</si>
  <si>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</si>
  <si>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</si>
  <si>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</si>
  <si>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</si>
  <si>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</si>
  <si>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</si>
  <si>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</si>
  <si>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</si>
  <si>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</si>
  <si>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</si>
  <si>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</si>
  <si>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</si>
  <si>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</si>
  <si>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</si>
  <si>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</si>
  <si>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</si>
  <si>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</si>
  <si>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</si>
  <si>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</si>
  <si>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</si>
  <si>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</si>
  <si>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</si>
  <si>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</si>
  <si>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</si>
  <si>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</si>
  <si>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</si>
  <si>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</si>
  <si>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</si>
  <si>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</si>
  <si>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</si>
  <si>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</si>
  <si>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</si>
  <si>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</si>
  <si>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</si>
  <si>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</si>
  <si>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</si>
  <si>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</si>
  <si>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</si>
  <si>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</si>
  <si>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</si>
  <si>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</si>
  <si>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</si>
  <si>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</si>
  <si>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</si>
  <si>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</si>
  <si>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</si>
  <si>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</si>
  <si>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</si>
  <si>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</si>
  <si>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</si>
  <si>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</si>
  <si>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</si>
  <si>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</si>
  <si>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</si>
  <si>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</si>
  <si>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</si>
  <si>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</si>
  <si>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</si>
  <si>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</si>
  <si>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</si>
  <si>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</si>
  <si>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</si>
  <si>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</si>
  <si>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</si>
  <si>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</si>
  <si>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</si>
  <si>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</si>
  <si>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</si>
  <si>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</si>
  <si>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</si>
  <si>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</si>
  <si>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</si>
  <si>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</si>
  <si>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</si>
  <si>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</si>
  <si>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</si>
  <si>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</si>
  <si>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</si>
  <si>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</si>
  <si>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</si>
  <si>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</si>
  <si>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</si>
  <si>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</si>
  <si>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</si>
  <si>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</si>
  <si>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</si>
  <si>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</si>
  <si>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</si>
  <si>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</si>
  <si>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</si>
  <si>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</si>
  <si>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</si>
  <si>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</si>
  <si>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</si>
  <si>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</si>
  <si>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</si>
  <si>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</si>
  <si>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</si>
  <si>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</si>
  <si>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</si>
  <si>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</si>
  <si>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</si>
  <si>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</si>
  <si>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</si>
  <si>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</si>
  <si>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</si>
  <si>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</si>
  <si>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</si>
  <si>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</si>
  <si>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</si>
  <si>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</si>
  <si>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</si>
  <si>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</si>
  <si>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</si>
  <si>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</si>
  <si>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</si>
  <si>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</si>
  <si>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</si>
  <si>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</si>
  <si>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</si>
  <si>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</si>
  <si>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</si>
  <si>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</si>
  <si>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</si>
  <si>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</si>
  <si>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</si>
  <si>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</si>
  <si>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</si>
  <si>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</si>
  <si>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</si>
  <si>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</si>
  <si>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</si>
  <si>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</si>
  <si>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</si>
  <si>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</si>
  <si>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</si>
  <si>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</si>
  <si>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</si>
  <si>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</si>
  <si>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</si>
  <si>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</si>
  <si>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</si>
  <si>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</si>
  <si>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</si>
  <si>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</si>
  <si>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</si>
  <si>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</si>
  <si>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</si>
  <si>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</si>
  <si>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</si>
  <si>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</si>
  <si>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</si>
  <si>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</si>
  <si>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</si>
  <si>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</si>
  <si>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</si>
  <si>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</si>
  <si>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</si>
  <si>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</si>
  <si>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</si>
  <si>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</si>
  <si>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</si>
  <si>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</si>
  <si>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</si>
  <si>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</si>
  <si>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</si>
  <si>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</si>
  <si>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</si>
  <si>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</si>
  <si>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</si>
  <si>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</si>
  <si>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</si>
  <si>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</si>
  <si>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</si>
  <si>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</si>
  <si>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</si>
  <si>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</si>
  <si>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</si>
  <si>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</si>
  <si>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</si>
  <si>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</si>
  <si>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</si>
  <si>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</si>
  <si>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</si>
  <si>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</si>
  <si>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</si>
  <si>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</si>
  <si>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</si>
  <si>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</si>
  <si>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</si>
  <si>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</si>
  <si>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</si>
  <si>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</si>
  <si>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</si>
  <si>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</si>
  <si>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</si>
  <si>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</si>
  <si>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</si>
  <si>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</si>
  <si>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</si>
  <si>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</si>
  <si>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</si>
  <si>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</si>
  <si>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</si>
  <si>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</si>
  <si>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</si>
  <si>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</si>
  <si>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</si>
  <si>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</si>
  <si>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</si>
  <si>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</si>
  <si>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</si>
  <si>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</si>
  <si>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</si>
  <si>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</si>
  <si>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</si>
  <si>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</si>
  <si>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</si>
  <si>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</si>
  <si>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</si>
  <si>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</si>
  <si>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</si>
  <si>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</si>
  <si>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</si>
  <si>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</si>
  <si>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</si>
  <si>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</si>
  <si>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</si>
  <si>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</si>
  <si>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</si>
  <si>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</si>
  <si>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</si>
  <si>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</si>
  <si>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</si>
  <si>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</si>
  <si>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</si>
  <si>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</si>
  <si>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</si>
  <si>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</si>
  <si>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</si>
  <si>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</si>
  <si>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</si>
  <si>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</si>
  <si>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</si>
  <si>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</si>
  <si>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</si>
  <si>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</si>
  <si>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</si>
  <si>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</si>
  <si>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</si>
  <si>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</si>
  <si>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</si>
  <si>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</si>
  <si>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</si>
  <si>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</si>
  <si>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</si>
  <si>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</si>
  <si>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</si>
  <si>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</si>
  <si>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</si>
  <si>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</si>
  <si>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</si>
  <si>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</si>
  <si>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</si>
  <si>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</si>
  <si>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</si>
  <si>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</si>
  <si>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</si>
  <si>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</si>
  <si>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</si>
  <si>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</si>
  <si>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</si>
  <si>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</si>
  <si>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</si>
  <si>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</si>
  <si>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</si>
  <si>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</si>
  <si>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</si>
  <si>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</si>
  <si>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</si>
  <si>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</si>
  <si>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</si>
  <si>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</si>
  <si>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</si>
  <si>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</si>
  <si>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</si>
  <si>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</si>
  <si>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</si>
  <si>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</si>
  <si>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</si>
  <si>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</si>
  <si>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</si>
  <si>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</si>
  <si>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</si>
  <si>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</si>
  <si>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</si>
  <si>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</si>
  <si>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</si>
  <si>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</si>
  <si>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</si>
  <si>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</si>
  <si>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</si>
  <si>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</si>
  <si>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</si>
  <si>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</si>
  <si>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</si>
  <si>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</si>
  <si>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</si>
  <si>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</si>
  <si>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</si>
  <si>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</si>
  <si>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</si>
  <si>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</si>
  <si>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</si>
  <si>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</si>
  <si>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</si>
  <si>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</si>
  <si>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</si>
  <si>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</si>
  <si>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</si>
  <si>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</si>
  <si>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</si>
  <si>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</si>
  <si>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</si>
  <si>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</si>
  <si>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</si>
  <si>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</si>
  <si>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</si>
  <si>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</si>
  <si>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</si>
  <si>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</si>
  <si>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</si>
  <si>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</si>
  <si>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</si>
  <si>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</si>
  <si>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</si>
  <si>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</si>
  <si>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</si>
  <si>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</si>
  <si>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</si>
  <si>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</si>
  <si>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</si>
  <si>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</si>
  <si>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</si>
  <si>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</si>
  <si>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</si>
  <si>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</si>
  <si>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</si>
  <si>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</si>
  <si>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</si>
  <si>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</si>
  <si>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</si>
  <si>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</si>
  <si>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</si>
  <si>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</si>
  <si>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</si>
  <si>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</si>
  <si>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</si>
  <si>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</si>
  <si>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</si>
  <si>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</si>
  <si>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</si>
  <si>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</si>
  <si>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</si>
  <si>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</si>
  <si>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</si>
  <si>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</si>
  <si>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</si>
  <si>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</si>
  <si>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</si>
  <si>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</si>
  <si>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</si>
  <si>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</si>
  <si>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</si>
  <si>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</si>
  <si>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</si>
  <si>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</si>
  <si>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</si>
  <si>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</si>
  <si>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</si>
  <si>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</si>
  <si>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</si>
  <si>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</si>
  <si>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</si>
  <si>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</si>
  <si>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</si>
  <si>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</si>
  <si>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</si>
  <si>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</si>
  <si>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</si>
  <si>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</si>
  <si>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</si>
  <si>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</si>
  <si>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</si>
  <si>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</si>
  <si>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</si>
  <si>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</si>
  <si>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</si>
  <si>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</si>
  <si>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</si>
  <si>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</si>
  <si>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</si>
  <si>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</si>
  <si>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</si>
  <si>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</si>
  <si>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</si>
  <si>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</si>
  <si>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</si>
  <si>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</si>
  <si>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</si>
  <si>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</si>
  <si>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</si>
  <si>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</si>
  <si>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</si>
  <si>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</si>
  <si>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</si>
  <si>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</si>
  <si>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</si>
  <si>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</si>
  <si>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</si>
  <si>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</si>
  <si>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</si>
  <si>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</si>
  <si>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</si>
  <si>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</si>
  <si>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</si>
  <si>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</si>
  <si>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</si>
  <si>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</si>
  <si>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</si>
  <si>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</si>
  <si>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</si>
  <si>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</si>
  <si>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</si>
  <si>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</si>
  <si>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</si>
  <si>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</si>
  <si>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</si>
  <si>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</si>
  <si>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</si>
  <si>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</si>
  <si>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</si>
  <si>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</si>
  <si>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</si>
  <si>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</si>
  <si>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</si>
  <si>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</si>
  <si>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</si>
  <si>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</si>
  <si>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</si>
  <si>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</si>
  <si>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</si>
  <si>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</si>
  <si>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</si>
  <si>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</si>
  <si>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</si>
  <si>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</si>
  <si>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</si>
  <si>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</si>
  <si>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</si>
  <si>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</si>
  <si>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</si>
  <si>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</si>
  <si>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</si>
  <si>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</si>
  <si>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</si>
  <si>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</si>
  <si>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</si>
  <si>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</si>
  <si>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</si>
  <si>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</si>
  <si>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</si>
  <si>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</si>
  <si>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</si>
  <si>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</si>
  <si>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</si>
  <si>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</si>
  <si>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</si>
  <si>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</si>
  <si>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</si>
  <si>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</si>
  <si>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</si>
  <si>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</si>
  <si>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</si>
  <si>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</si>
  <si>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</si>
  <si>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</si>
  <si>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</si>
  <si>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</si>
  <si>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</si>
  <si>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</si>
  <si>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</si>
  <si>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</si>
  <si>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</si>
  <si>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</si>
  <si>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</si>
  <si>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</si>
  <si>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</si>
  <si>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</si>
  <si>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</si>
  <si>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</si>
  <si>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</si>
  <si>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</si>
  <si>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</si>
  <si>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</si>
  <si>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</si>
  <si>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</si>
  <si>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</si>
  <si>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</si>
  <si>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</si>
  <si>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</si>
  <si>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</si>
  <si>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</si>
  <si>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</si>
  <si>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</si>
  <si>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</si>
  <si>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</si>
  <si>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</si>
  <si>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</si>
  <si>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</si>
  <si>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</si>
  <si>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</si>
  <si>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</si>
  <si>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</si>
  <si>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</si>
  <si>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</si>
  <si>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</si>
  <si>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</si>
  <si>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</si>
  <si>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</si>
  <si>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</si>
  <si>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</si>
  <si>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</si>
  <si>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</si>
  <si>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</si>
  <si>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</si>
  <si>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</si>
  <si>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</si>
  <si>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</si>
  <si>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</si>
  <si>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</si>
  <si>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</si>
  <si>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</si>
  <si>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</si>
  <si>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</si>
  <si>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</si>
  <si>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</si>
  <si>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</si>
  <si>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</si>
  <si>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</si>
  <si>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</si>
  <si>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</si>
  <si>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</si>
  <si>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</si>
  <si>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</si>
  <si>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</si>
  <si>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</si>
  <si>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</si>
  <si>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</si>
  <si>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</si>
  <si>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</si>
  <si>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</si>
  <si>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</si>
  <si>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</si>
  <si>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</si>
  <si>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</si>
  <si>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</si>
  <si>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</si>
  <si>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</si>
  <si>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</si>
  <si>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</si>
  <si>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</si>
  <si>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</si>
  <si>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</si>
  <si>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</si>
  <si>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</si>
  <si>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</si>
  <si>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</si>
  <si>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</si>
  <si>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</si>
  <si>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</si>
  <si>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</si>
  <si>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</si>
  <si>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</si>
  <si>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</si>
  <si>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</si>
  <si>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</si>
  <si>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</si>
  <si>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</si>
  <si>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</si>
  <si>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</si>
  <si>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</si>
  <si>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</si>
  <si>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</si>
  <si>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</si>
  <si>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</si>
  <si>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</si>
  <si>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</si>
  <si>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</si>
  <si>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</si>
  <si>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</si>
  <si>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</si>
  <si>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</si>
  <si>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</si>
  <si>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</si>
  <si>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</si>
  <si>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</si>
  <si>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</si>
  <si>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</si>
  <si>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</si>
  <si>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</si>
  <si>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</si>
  <si>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</si>
  <si>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</si>
  <si>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</si>
  <si>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</si>
  <si>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</si>
  <si>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</si>
  <si>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</si>
  <si>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</si>
  <si>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</si>
  <si>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</si>
  <si>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</si>
  <si>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</si>
  <si>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</si>
  <si>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</si>
  <si>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</si>
  <si>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</si>
  <si>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</si>
  <si>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</si>
  <si>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</si>
  <si>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</si>
  <si>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</si>
  <si>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</si>
  <si>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</si>
  <si>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</si>
  <si>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</si>
  <si>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</si>
  <si>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</si>
  <si>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</si>
  <si>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</si>
  <si>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</si>
  <si>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</si>
  <si>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</si>
  <si>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</si>
  <si>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</si>
  <si>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</si>
  <si>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</si>
  <si>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</si>
  <si>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</si>
  <si>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</si>
  <si>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</si>
  <si>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</si>
  <si>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</si>
  <si>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</si>
  <si>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</si>
  <si>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</si>
  <si>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</si>
  <si>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</si>
  <si>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</si>
  <si>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</si>
  <si>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</si>
  <si>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</si>
  <si>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</si>
  <si>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</si>
  <si>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</si>
  <si>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</si>
  <si>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</si>
  <si>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</si>
  <si>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</si>
  <si>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</si>
  <si>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</si>
  <si>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</si>
  <si>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</si>
  <si>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</si>
  <si>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</si>
  <si>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</si>
  <si>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</si>
  <si>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</si>
  <si>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</si>
  <si>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</si>
  <si>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</si>
  <si>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</si>
  <si>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</si>
  <si>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</si>
  <si>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</si>
  <si>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</si>
  <si>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</si>
  <si>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</si>
  <si>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</si>
  <si>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</si>
  <si>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</si>
  <si>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</si>
  <si>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</si>
  <si>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</si>
  <si>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</si>
  <si>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</si>
  <si>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</si>
  <si>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</si>
  <si>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</si>
  <si>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</si>
  <si>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</si>
  <si>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</si>
  <si>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</si>
  <si>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</si>
  <si>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</si>
  <si>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</si>
  <si>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</si>
  <si>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</si>
  <si>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</si>
  <si>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</si>
  <si>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</si>
  <si>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</si>
  <si>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</si>
  <si>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</si>
  <si>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</si>
  <si>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</si>
  <si>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</si>
  <si>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</si>
  <si>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</si>
  <si>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</si>
  <si>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</si>
  <si>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</si>
  <si>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</si>
  <si>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</si>
  <si>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</si>
  <si>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</si>
  <si>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</si>
  <si>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</si>
  <si>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</si>
  <si>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</si>
  <si>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</si>
  <si>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</si>
  <si>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</si>
  <si>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</si>
  <si>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</si>
  <si>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</si>
  <si>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</si>
  <si>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</si>
  <si>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</si>
  <si>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</si>
  <si>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</si>
  <si>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</si>
  <si>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</si>
  <si>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</si>
  <si>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</si>
  <si>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</si>
  <si>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</si>
  <si>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</si>
  <si>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</si>
  <si>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</si>
  <si>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</si>
  <si>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</si>
  <si>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</si>
  <si>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</si>
  <si>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</si>
  <si>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</si>
  <si>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</si>
  <si>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</si>
  <si>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</si>
  <si>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</si>
  <si>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</si>
  <si>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</si>
  <si>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</si>
  <si>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</si>
  <si>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</si>
  <si>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</si>
  <si>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</si>
  <si>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</si>
  <si>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</si>
  <si>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</si>
  <si>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</si>
  <si>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</si>
  <si>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</si>
  <si>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</si>
  <si>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</si>
  <si>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</si>
  <si>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</si>
  <si>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</si>
  <si>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</si>
  <si>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</si>
  <si>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</si>
  <si>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</si>
  <si>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</si>
  <si>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</si>
  <si>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</si>
  <si>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</si>
  <si>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</si>
  <si>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</si>
  <si>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</si>
  <si>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</si>
  <si>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</si>
  <si>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</si>
  <si>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</si>
  <si>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</si>
  <si>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</si>
  <si>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</si>
  <si>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</si>
  <si>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</si>
  <si>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</si>
  <si>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</si>
  <si>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</si>
  <si>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</si>
  <si>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</si>
  <si>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</si>
  <si>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</si>
  <si>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</si>
  <si>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</si>
  <si>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</si>
  <si>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</si>
  <si>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</si>
  <si>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</si>
  <si>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</si>
  <si>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</si>
  <si>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</si>
  <si>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</si>
  <si>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</si>
  <si>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</si>
  <si>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</si>
  <si>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</si>
  <si>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</si>
  <si>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</si>
  <si>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</si>
  <si>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</si>
  <si>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</si>
  <si>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</si>
  <si>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</si>
  <si>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</si>
  <si>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</si>
  <si>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</si>
  <si>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</si>
  <si>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</si>
  <si>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</si>
  <si>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</si>
  <si>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</si>
  <si>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</si>
  <si>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</si>
  <si>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</si>
  <si>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</si>
  <si>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</si>
  <si>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</si>
  <si>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</si>
  <si>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</si>
  <si>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</si>
  <si>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</si>
  <si>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</si>
  <si>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</si>
  <si>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</si>
  <si>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</si>
  <si>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</si>
  <si>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</si>
  <si>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</si>
  <si>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</si>
  <si>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</si>
  <si>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</si>
  <si>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</si>
  <si>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</si>
  <si>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</si>
  <si>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</si>
  <si>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</si>
  <si>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</si>
  <si>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</si>
  <si>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</si>
  <si>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</si>
  <si>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</si>
  <si>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</si>
  <si>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</si>
  <si>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</si>
  <si>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</si>
  <si>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</si>
  <si>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</si>
  <si>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</si>
  <si>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</si>
  <si>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</si>
  <si>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</si>
  <si>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</si>
  <si>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</si>
  <si>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</si>
  <si>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</si>
  <si>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</si>
  <si>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</si>
  <si>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</si>
  <si>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</si>
  <si>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</si>
  <si>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</si>
  <si>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</si>
  <si>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</si>
  <si>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</si>
  <si>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</si>
  <si>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</si>
  <si>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</si>
  <si>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</si>
  <si>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</si>
  <si>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</si>
  <si>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</si>
  <si>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</si>
  <si>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</si>
  <si>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</si>
  <si>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</si>
  <si>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</si>
  <si>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</si>
  <si>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</si>
  <si>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</si>
  <si>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</si>
  <si>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</si>
  <si>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</si>
  <si>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</si>
  <si>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</si>
  <si>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</si>
  <si>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</si>
  <si>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</si>
  <si>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</si>
  <si>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</si>
  <si>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</si>
  <si>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</si>
  <si>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</si>
  <si>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</si>
  <si>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</si>
  <si>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</si>
  <si>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</si>
  <si>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</si>
  <si>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</si>
  <si>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</si>
  <si>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</si>
  <si>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</si>
  <si>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</si>
  <si>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</si>
  <si>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</si>
  <si>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</si>
  <si>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</si>
  <si>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</si>
  <si>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</si>
  <si>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</si>
  <si>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</si>
  <si>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</si>
  <si>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</si>
  <si>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</si>
  <si>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</si>
  <si>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</si>
  <si>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</si>
  <si>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</si>
  <si>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</si>
  <si>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</si>
  <si>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</si>
  <si>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</si>
  <si>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</si>
  <si>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</si>
  <si>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</si>
  <si>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</si>
  <si>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</si>
  <si>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</si>
  <si>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</si>
  <si>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</si>
  <si>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</si>
  <si>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</si>
  <si>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</si>
  <si>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</si>
  <si>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</si>
  <si>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</si>
  <si>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</si>
  <si>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</si>
  <si>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</si>
  <si>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</si>
  <si>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</si>
  <si>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</si>
  <si>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</si>
  <si>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</si>
  <si>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</si>
  <si>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</si>
  <si>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</si>
  <si>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</si>
  <si>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</si>
  <si>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</si>
  <si>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</si>
  <si>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</si>
  <si>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</si>
  <si>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</si>
  <si>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</si>
  <si>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</si>
  <si>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</si>
  <si>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</si>
  <si>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</si>
  <si>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</si>
  <si>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</si>
  <si>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</si>
  <si>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</si>
  <si>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</si>
  <si>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</si>
  <si>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</si>
  <si>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</si>
  <si>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</si>
  <si>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</si>
  <si>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</si>
  <si>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</si>
  <si>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</si>
  <si>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</si>
  <si>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</si>
  <si>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</si>
  <si>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</si>
  <si>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</si>
  <si>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</si>
  <si>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</si>
  <si>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</si>
  <si>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</si>
  <si>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</si>
  <si>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</si>
  <si>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</si>
  <si>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</si>
  <si>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</si>
  <si>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</si>
  <si>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</si>
  <si>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</si>
  <si>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</si>
  <si>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</si>
  <si>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</si>
  <si>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</si>
  <si>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</si>
  <si>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</si>
  <si>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</si>
  <si>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</si>
  <si>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</si>
  <si>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</si>
  <si>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</si>
  <si>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</si>
  <si>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</si>
  <si>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</si>
  <si>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</si>
  <si>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</si>
  <si>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</si>
  <si>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</si>
  <si>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</si>
  <si>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</si>
  <si>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</si>
  <si>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</si>
  <si>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</si>
  <si>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</si>
  <si>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</si>
  <si>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</si>
  <si>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</si>
  <si>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</si>
  <si>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</si>
  <si>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</si>
  <si>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</si>
  <si>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</si>
  <si>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</si>
  <si>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</si>
  <si>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</si>
  <si>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</si>
  <si>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</si>
  <si>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</si>
  <si>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</si>
  <si>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</si>
  <si>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</si>
  <si>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</si>
  <si>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</si>
  <si>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</si>
  <si>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</si>
  <si>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</si>
  <si>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</si>
  <si>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</si>
  <si>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</si>
  <si>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</si>
  <si>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</si>
  <si>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</si>
  <si>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</si>
  <si>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</si>
  <si>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</si>
  <si>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</si>
  <si>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</si>
  <si>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</si>
  <si>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</si>
  <si>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</si>
  <si>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</si>
  <si>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</si>
  <si>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</si>
  <si>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</si>
  <si>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</si>
  <si>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</si>
  <si>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</si>
  <si>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</si>
  <si>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</si>
  <si>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</si>
  <si>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</si>
  <si>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</si>
  <si>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</si>
  <si>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</si>
  <si>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</si>
  <si>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</si>
  <si>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</si>
  <si>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</si>
  <si>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</si>
  <si>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</si>
  <si>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</si>
  <si>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</si>
  <si>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</si>
  <si>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</si>
  <si>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</si>
  <si>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</si>
  <si>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</si>
  <si>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</si>
  <si>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</si>
  <si>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</si>
  <si>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</si>
  <si>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</si>
  <si>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</si>
  <si>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</si>
  <si>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</si>
  <si>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</si>
  <si>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</si>
  <si>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</si>
  <si>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</si>
  <si>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</si>
  <si>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</si>
  <si>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</si>
  <si>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</si>
  <si>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</si>
  <si>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</si>
  <si>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</si>
  <si>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</si>
  <si>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</si>
  <si>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</si>
  <si>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</si>
  <si>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</si>
  <si>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</si>
  <si>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</si>
  <si>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</si>
  <si>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</si>
  <si>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</si>
  <si>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</si>
  <si>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</si>
  <si>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</si>
  <si>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</si>
  <si>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</si>
  <si>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</si>
  <si>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</si>
  <si>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</si>
  <si>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</si>
  <si>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</si>
  <si>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</si>
  <si>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</si>
  <si>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</si>
  <si>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</si>
  <si>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</si>
  <si>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</si>
  <si>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</si>
  <si>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</si>
  <si>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</si>
  <si>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</si>
  <si>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</si>
  <si>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</si>
  <si>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</si>
  <si>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</si>
  <si>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</si>
  <si>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</si>
  <si>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</si>
  <si>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</si>
  <si>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</si>
  <si>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</si>
  <si>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</si>
  <si>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</si>
  <si>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</si>
  <si>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</si>
  <si>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</si>
  <si>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</si>
  <si>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</si>
  <si>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</si>
  <si>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</si>
  <si>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</si>
  <si>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</si>
  <si>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</si>
  <si>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</si>
  <si>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</si>
  <si>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</si>
  <si>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</si>
  <si>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</si>
  <si>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</si>
  <si>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</si>
  <si>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</si>
  <si>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</si>
  <si>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</si>
  <si>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</si>
  <si>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</si>
  <si>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</si>
  <si>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</si>
  <si>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</si>
  <si>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</si>
  <si>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</si>
  <si>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</si>
  <si>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</si>
  <si>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</si>
  <si>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</si>
  <si>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</si>
  <si>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</si>
  <si>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</si>
  <si>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</si>
  <si>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</si>
  <si>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</si>
  <si>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</si>
  <si>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</si>
  <si>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</si>
  <si>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</si>
  <si>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</si>
  <si>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</si>
  <si>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</si>
  <si>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</si>
  <si>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</si>
  <si>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</si>
  <si>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</si>
  <si>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</si>
  <si>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</si>
  <si>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</si>
  <si>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</si>
  <si>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</si>
  <si>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</si>
  <si>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</si>
  <si>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</si>
  <si>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</si>
  <si>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</si>
  <si>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</si>
  <si>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</si>
  <si>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</si>
  <si>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</si>
  <si>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</si>
  <si>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</si>
  <si>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</si>
  <si>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</si>
  <si>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</si>
  <si>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</si>
  <si>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</si>
  <si>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</si>
  <si>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</si>
  <si>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</si>
  <si>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</si>
  <si>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</si>
  <si>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</si>
  <si>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</si>
  <si>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</si>
  <si>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</si>
  <si>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</si>
  <si>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</si>
  <si>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</si>
  <si>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</si>
  <si>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</si>
  <si>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</si>
  <si>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</si>
  <si>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</si>
  <si>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</si>
  <si>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</si>
  <si>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</si>
  <si>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</si>
  <si>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</si>
  <si>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</si>
  <si>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</si>
  <si>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</si>
  <si>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</si>
  <si>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</si>
  <si>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</si>
  <si>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</si>
  <si>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</si>
  <si>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</si>
  <si>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</si>
  <si>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</si>
  <si>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</si>
  <si>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</si>
  <si>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</si>
  <si>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</si>
  <si>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</si>
  <si>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</si>
  <si>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</si>
  <si>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</si>
  <si>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</si>
  <si>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</si>
  <si>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</si>
  <si>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</si>
  <si>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</si>
  <si>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</si>
  <si>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</si>
  <si>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</si>
  <si>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</si>
  <si>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</si>
  <si>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</si>
  <si>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</si>
  <si>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</si>
  <si>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</si>
  <si>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</si>
  <si>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</si>
  <si>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</si>
  <si>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</si>
  <si>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</si>
  <si>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</si>
  <si>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</si>
  <si>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</si>
  <si>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</si>
  <si>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</si>
  <si>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</si>
  <si>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</si>
  <si>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</si>
  <si>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</si>
  <si>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</si>
  <si>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</si>
  <si>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</si>
  <si>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</si>
  <si>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</si>
  <si>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</si>
  <si>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</si>
  <si>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</si>
  <si>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</si>
  <si>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</si>
  <si>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</si>
  <si>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</si>
  <si>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</si>
  <si>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</si>
  <si>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</si>
  <si>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</si>
  <si>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</si>
  <si>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</si>
  <si>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</si>
  <si>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</si>
  <si>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</si>
  <si>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</si>
  <si>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</si>
  <si>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</si>
  <si>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</si>
  <si>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</si>
  <si>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</si>
  <si>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</si>
  <si>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</si>
  <si>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</si>
  <si>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</si>
  <si>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</si>
  <si>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</si>
  <si>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</si>
  <si>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</si>
  <si>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</si>
  <si>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</si>
  <si>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</si>
  <si>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</si>
  <si>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</si>
  <si>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</si>
  <si>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</si>
  <si>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</si>
  <si>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</si>
  <si>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</si>
  <si>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</si>
  <si>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</si>
  <si>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</si>
  <si>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</si>
  <si>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</si>
  <si>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</si>
  <si>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</si>
  <si>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</si>
  <si>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</si>
  <si>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</si>
  <si>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</si>
  <si>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</si>
  <si>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</si>
  <si>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</si>
  <si>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</si>
  <si>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</si>
  <si>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</si>
  <si>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</si>
  <si>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</si>
  <si>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</si>
  <si>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</si>
  <si>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</si>
  <si>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</si>
  <si>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</si>
  <si>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</si>
  <si>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</si>
  <si>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</si>
  <si>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</si>
  <si>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</si>
  <si>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</si>
  <si>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</si>
  <si>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</si>
  <si>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</si>
  <si>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</si>
  <si>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</si>
  <si>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</si>
  <si>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</si>
  <si>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</si>
  <si>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</si>
  <si>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</si>
  <si>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</si>
  <si>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</si>
  <si>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</si>
  <si>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</si>
  <si>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</si>
  <si>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</si>
  <si>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</si>
  <si>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</si>
  <si>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</si>
  <si>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</si>
  <si>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</si>
  <si>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</si>
  <si>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</si>
  <si>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</si>
  <si>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</si>
  <si>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</si>
  <si>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</si>
  <si>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</si>
  <si>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</si>
  <si>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</si>
  <si>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</si>
  <si>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</si>
  <si>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</si>
  <si>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</si>
  <si>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</si>
  <si>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</si>
  <si>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</si>
  <si>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</si>
  <si>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</si>
  <si>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</si>
  <si>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</si>
  <si>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</si>
  <si>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</si>
  <si>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</si>
  <si>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</si>
  <si>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</si>
  <si>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</si>
  <si>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</si>
  <si>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</si>
  <si>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</si>
  <si>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</si>
  <si>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</si>
  <si>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</si>
  <si>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</si>
  <si>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</si>
  <si>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</si>
  <si>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</si>
  <si>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</si>
  <si>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</si>
  <si>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</si>
  <si>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</si>
  <si>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</si>
  <si>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</si>
  <si>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</si>
  <si>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</si>
  <si>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</si>
  <si>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</si>
  <si>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</si>
  <si>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</si>
  <si>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</si>
  <si>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</si>
  <si>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</si>
  <si>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</si>
  <si>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</si>
  <si>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</si>
  <si>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</si>
  <si>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</si>
  <si>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</si>
  <si>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</si>
  <si>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</si>
  <si>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</si>
  <si>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</si>
  <si>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</si>
  <si>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</si>
  <si>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</si>
  <si>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</si>
  <si>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</si>
  <si>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</si>
  <si>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</si>
  <si>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</si>
  <si>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</si>
  <si>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</si>
  <si>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</si>
  <si>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</si>
  <si>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</si>
  <si>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</si>
  <si>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</si>
  <si>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</si>
  <si>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</si>
  <si>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</si>
  <si>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</si>
  <si>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</si>
  <si>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</si>
  <si>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</si>
  <si>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</si>
  <si>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</si>
  <si>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</si>
  <si>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</si>
  <si>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</si>
  <si>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</si>
  <si>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</si>
  <si>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</si>
  <si>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</si>
  <si>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</si>
  <si>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</si>
  <si>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</si>
  <si>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</si>
  <si>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</si>
  <si>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</si>
  <si>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</si>
  <si>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</si>
  <si>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</si>
  <si>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</si>
  <si>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</si>
  <si>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</si>
  <si>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</si>
  <si>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</si>
  <si>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</si>
  <si>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</si>
  <si>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</si>
  <si>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</si>
  <si>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</si>
  <si>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</si>
  <si>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</si>
  <si>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</si>
  <si>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</si>
  <si>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</si>
  <si>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</si>
  <si>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</si>
  <si>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</si>
  <si>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</si>
  <si>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</si>
  <si>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</si>
  <si>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</si>
  <si>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</si>
  <si>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</si>
  <si>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</si>
  <si>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</si>
  <si>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</si>
  <si>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</si>
  <si>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</si>
  <si>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</si>
  <si>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</si>
  <si>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</si>
  <si>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</si>
  <si>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</si>
  <si>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</si>
  <si>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</si>
  <si>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</si>
  <si>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</si>
  <si>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</si>
  <si>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</si>
  <si>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</si>
  <si>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</si>
  <si>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</si>
  <si>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</si>
  <si>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</si>
  <si>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</si>
  <si>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</si>
  <si>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</si>
  <si>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</si>
  <si>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</si>
  <si>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</si>
  <si>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</si>
  <si>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</si>
  <si>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</si>
  <si>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</si>
  <si>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</si>
  <si>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</si>
  <si>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</si>
  <si>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</si>
  <si>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</si>
  <si>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</si>
  <si>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</si>
  <si>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</si>
  <si>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</si>
  <si>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</si>
  <si>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</si>
  <si>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</si>
  <si>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</si>
  <si>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</si>
  <si>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</si>
  <si>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</si>
  <si>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</si>
  <si>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</si>
  <si>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</si>
  <si>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</si>
  <si>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</si>
  <si>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</si>
  <si>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</si>
  <si>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</si>
  <si>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</si>
  <si>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</si>
  <si>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</si>
  <si>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</si>
  <si>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</si>
  <si>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</si>
  <si>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</si>
  <si>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</si>
  <si>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</si>
  <si>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</si>
  <si>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</si>
  <si>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</si>
  <si>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</si>
  <si>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</si>
  <si>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</si>
  <si>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</si>
  <si>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</si>
  <si>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</si>
  <si>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</si>
  <si>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</si>
  <si>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</si>
  <si>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</si>
  <si>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</si>
  <si>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</si>
  <si>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</si>
  <si>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</si>
  <si>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</si>
  <si>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</si>
  <si>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</si>
  <si>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</si>
  <si>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</si>
  <si>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</si>
  <si>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</si>
  <si>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</si>
  <si>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</si>
  <si>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</si>
  <si>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</si>
  <si>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</si>
  <si>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</si>
  <si>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</si>
  <si>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</si>
  <si>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</si>
  <si>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</si>
  <si>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</si>
  <si>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</si>
  <si>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</si>
  <si>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</si>
  <si>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</si>
  <si>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</si>
  <si>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</si>
  <si>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</si>
  <si>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</si>
  <si>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</si>
  <si>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</si>
  <si>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</si>
  <si>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</si>
  <si>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</si>
  <si>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</si>
  <si>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</si>
  <si>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</si>
  <si>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</si>
  <si>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</si>
  <si>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</si>
  <si>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</si>
  <si>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</si>
  <si>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</si>
  <si>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</si>
  <si>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</si>
  <si>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</si>
  <si>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</si>
  <si>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</si>
  <si>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</si>
  <si>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</si>
  <si>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</si>
  <si>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</si>
  <si>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</si>
  <si>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</si>
  <si>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</si>
  <si>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</si>
  <si>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</si>
  <si>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</si>
  <si>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</si>
  <si>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</si>
  <si>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</si>
  <si>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</si>
  <si>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</si>
  <si>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</si>
  <si>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</si>
  <si>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</si>
  <si>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</si>
  <si>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</si>
  <si>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</si>
  <si>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</si>
  <si>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</si>
  <si>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</si>
  <si>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</si>
  <si>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</si>
  <si>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</si>
  <si>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</si>
  <si>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</si>
  <si>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</si>
  <si>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</si>
  <si>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</si>
  <si>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</si>
  <si>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</si>
  <si>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</si>
  <si>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</si>
  <si>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</si>
  <si>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</si>
  <si>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</si>
  <si>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</si>
  <si>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</si>
  <si>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</si>
  <si>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</si>
  <si>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</si>
  <si>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</si>
  <si>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</si>
  <si>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</si>
  <si>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</si>
  <si>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</si>
  <si>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</si>
  <si>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</si>
  <si>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</si>
  <si>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</si>
  <si>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</si>
  <si>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</si>
  <si>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</si>
  <si>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</si>
  <si>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</si>
  <si>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</si>
  <si>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</si>
  <si>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</si>
  <si>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</si>
  <si>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</si>
  <si>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</si>
  <si>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</si>
  <si>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</si>
  <si>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</si>
  <si>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</si>
  <si>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</si>
  <si>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</si>
  <si>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</si>
  <si>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</si>
  <si>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</si>
  <si>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</si>
  <si>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</si>
  <si>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</si>
  <si>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</si>
  <si>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</si>
  <si>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</si>
  <si>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</si>
  <si>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</si>
  <si>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</si>
  <si>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</si>
  <si>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</si>
  <si>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</si>
  <si>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</si>
  <si>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</si>
  <si>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</si>
  <si>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</si>
  <si>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</si>
  <si>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</si>
  <si>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</si>
  <si>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</si>
  <si>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</si>
  <si>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</si>
  <si>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</si>
  <si>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</si>
  <si>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</si>
  <si>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</si>
  <si>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</si>
  <si>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</si>
  <si>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</si>
  <si>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</si>
  <si>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</si>
  <si>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</si>
  <si>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</si>
  <si>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</si>
  <si>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</si>
  <si>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</si>
  <si>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</si>
  <si>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</si>
  <si>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</si>
  <si>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</si>
  <si>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</si>
  <si>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</si>
  <si>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</si>
  <si>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</si>
  <si>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</si>
  <si>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</si>
  <si>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</si>
  <si>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</si>
  <si>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</si>
  <si>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</si>
  <si>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</si>
  <si>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</si>
  <si>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</si>
  <si>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</si>
  <si>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</si>
  <si>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</si>
  <si>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</si>
  <si>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</si>
  <si>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</si>
  <si>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</si>
  <si>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</si>
  <si>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</si>
  <si>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</si>
  <si>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</si>
  <si>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</si>
  <si>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</si>
  <si>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</si>
  <si>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</si>
  <si>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</si>
  <si>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</si>
  <si>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</si>
  <si>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</si>
  <si>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</si>
  <si>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</si>
  <si>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</si>
  <si>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</si>
  <si>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</si>
  <si>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</si>
  <si>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</si>
  <si>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</si>
  <si>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</si>
  <si>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</si>
  <si>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</si>
  <si>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</si>
  <si>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</si>
  <si>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</si>
  <si>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</si>
  <si>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</si>
  <si>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</si>
  <si>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</si>
  <si>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</si>
  <si>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</si>
  <si>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</si>
  <si>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</si>
  <si>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</si>
  <si>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</si>
  <si>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</si>
  <si>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</si>
  <si>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</si>
  <si>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</si>
  <si>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</si>
  <si>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</si>
  <si>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</si>
  <si>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</si>
  <si>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</si>
  <si>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</si>
  <si>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</si>
  <si>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</si>
  <si>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</si>
  <si>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</si>
  <si>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</si>
  <si>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</si>
  <si>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</si>
  <si>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</si>
  <si>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</si>
  <si>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</si>
  <si>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</si>
  <si>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</si>
  <si>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</si>
  <si>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</si>
  <si>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</si>
  <si>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</si>
  <si>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</si>
  <si>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</si>
  <si>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</si>
  <si>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</si>
  <si>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</si>
  <si>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</si>
  <si>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</si>
  <si>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</si>
  <si>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</si>
  <si>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</si>
  <si>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</si>
  <si>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</si>
  <si>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</si>
  <si>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</si>
  <si>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</si>
  <si>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</si>
  <si>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</si>
  <si>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</si>
  <si>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</si>
  <si>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</si>
  <si>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</si>
  <si>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</si>
  <si>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</si>
  <si>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</si>
  <si>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</si>
  <si>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</si>
  <si>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</si>
  <si>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</si>
  <si>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</si>
  <si>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</si>
  <si>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</si>
  <si>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</si>
  <si>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</si>
  <si>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</si>
  <si>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</si>
  <si>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</si>
  <si>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</si>
  <si>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</si>
  <si>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</si>
  <si>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</si>
  <si>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</si>
  <si>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</si>
  <si>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</si>
  <si>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</si>
  <si>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</si>
  <si>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</si>
  <si>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</si>
  <si>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</si>
  <si>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</si>
  <si>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</si>
  <si>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</si>
  <si>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</si>
  <si>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</si>
  <si>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</si>
  <si>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</si>
  <si>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</si>
  <si>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</si>
  <si>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</si>
  <si>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</si>
  <si>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</si>
  <si>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</si>
  <si>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</si>
  <si>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</si>
  <si>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</si>
  <si>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</si>
  <si>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</si>
  <si>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</si>
  <si>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</si>
  <si>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</si>
  <si>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</si>
  <si>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</si>
  <si>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</si>
  <si>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</si>
  <si>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</si>
  <si>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</si>
  <si>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</si>
  <si>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</si>
  <si>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</si>
  <si>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</si>
  <si>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</si>
  <si>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</si>
  <si>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</si>
  <si>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</si>
  <si>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</si>
  <si>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</si>
  <si>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</si>
  <si>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</si>
  <si>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</si>
  <si>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</si>
  <si>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</si>
  <si>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</si>
  <si>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</si>
  <si>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</si>
  <si>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</si>
  <si>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</si>
  <si>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</si>
  <si>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</si>
  <si>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</si>
  <si>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</si>
  <si>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</si>
  <si>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</si>
  <si>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</si>
  <si>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</si>
  <si>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</si>
  <si>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</si>
  <si>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</si>
  <si>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</si>
  <si>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</si>
  <si>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</si>
  <si>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</si>
  <si>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</si>
  <si>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</si>
  <si>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</si>
  <si>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</si>
  <si>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</si>
  <si>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</si>
  <si>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</si>
  <si>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</si>
  <si>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</si>
  <si>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</si>
  <si>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</si>
  <si>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</si>
  <si>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</si>
  <si>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</si>
  <si>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</si>
  <si>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</si>
  <si>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</si>
  <si>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</si>
  <si>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</si>
  <si>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</si>
  <si>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</si>
  <si>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</si>
  <si>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</si>
  <si>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</si>
  <si>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</si>
  <si>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</si>
  <si>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</si>
  <si>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</si>
  <si>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</si>
  <si>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</si>
  <si>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</si>
  <si>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</si>
  <si>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</si>
  <si>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</si>
  <si>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</si>
  <si>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</si>
  <si>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</si>
  <si>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</si>
  <si>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</si>
  <si>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</si>
  <si>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</si>
  <si>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</si>
  <si>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</si>
  <si>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</si>
  <si>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</si>
  <si>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</si>
  <si>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</si>
  <si>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</si>
  <si>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</si>
  <si>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</si>
  <si>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</si>
  <si>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</si>
  <si>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</si>
  <si>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</si>
  <si>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</si>
  <si>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</si>
  <si>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</si>
  <si>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</si>
  <si>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</si>
  <si>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</si>
  <si>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</si>
  <si>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</si>
  <si>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</si>
  <si>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</si>
  <si>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</si>
  <si>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</si>
  <si>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</si>
  <si>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</si>
  <si>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</si>
  <si>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</si>
  <si>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</si>
  <si>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</si>
  <si>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</si>
  <si>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</si>
  <si>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</si>
  <si>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</si>
  <si>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</si>
  <si>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</si>
  <si>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</si>
  <si>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</si>
  <si>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</si>
  <si>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</si>
  <si>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</si>
  <si>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</si>
  <si>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</si>
  <si>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</si>
  <si>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</si>
  <si>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</si>
  <si>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</si>
  <si>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</si>
  <si>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</si>
  <si>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</si>
  <si>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</si>
  <si>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</si>
  <si>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</si>
  <si>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</si>
  <si>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</si>
  <si>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</si>
  <si>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</si>
  <si>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</si>
  <si>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</si>
  <si>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</si>
  <si>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</si>
  <si>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</si>
  <si>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</si>
  <si>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</si>
  <si>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</si>
  <si>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</si>
  <si>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</si>
  <si>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</si>
  <si>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</si>
  <si>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</si>
  <si>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</si>
  <si>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</si>
  <si>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</si>
  <si>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</si>
  <si>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</si>
  <si>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</si>
  <si>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</si>
  <si>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</si>
  <si>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</si>
  <si>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</si>
  <si>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</si>
  <si>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</si>
  <si>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</si>
  <si>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</si>
  <si>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</si>
  <si>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</si>
  <si>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</si>
  <si>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</si>
  <si>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</si>
  <si>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</si>
  <si>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</si>
  <si>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</si>
  <si>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</si>
  <si>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</si>
  <si>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</si>
  <si>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</si>
  <si>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</si>
  <si>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</si>
  <si>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</si>
  <si>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</si>
  <si>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</si>
  <si>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</si>
  <si>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</si>
  <si>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</si>
  <si>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</si>
  <si>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</si>
  <si>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</si>
  <si>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</si>
  <si>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</si>
  <si>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</si>
  <si>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</si>
  <si>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</si>
  <si>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</si>
  <si>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</si>
  <si>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</si>
  <si>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</si>
  <si>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</si>
  <si>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</si>
  <si>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</si>
  <si>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</si>
  <si>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</si>
  <si>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</si>
  <si>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</si>
  <si>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</si>
  <si>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</si>
  <si>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</si>
  <si>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</si>
  <si>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</si>
  <si>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</si>
  <si>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</si>
  <si>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</si>
  <si>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</si>
  <si>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</si>
  <si>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</si>
  <si>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</si>
  <si>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</si>
  <si>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</si>
  <si>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</si>
  <si>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</si>
  <si>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</si>
  <si>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</si>
  <si>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</si>
  <si>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</si>
  <si>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</si>
  <si>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</si>
  <si>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</si>
  <si>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</si>
  <si>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</si>
  <si>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</si>
  <si>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</si>
  <si>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</si>
  <si>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</si>
  <si>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</si>
  <si>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</si>
  <si>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</si>
  <si>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</si>
  <si>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</si>
  <si>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</si>
  <si>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</si>
  <si>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</si>
  <si>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</si>
  <si>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</si>
  <si>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</si>
  <si>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</si>
  <si>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</si>
  <si>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</si>
  <si>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</si>
  <si>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</si>
  <si>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</si>
  <si>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</si>
  <si>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</si>
  <si>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</si>
  <si>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</si>
  <si>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</si>
  <si>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</si>
  <si>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</si>
  <si>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</si>
  <si>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</si>
  <si>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</si>
  <si>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</si>
  <si>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</si>
  <si>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</si>
  <si>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</si>
  <si>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</si>
  <si>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</si>
  <si>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</si>
  <si>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</si>
  <si>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</si>
  <si>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</si>
  <si>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</si>
  <si>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</si>
  <si>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</si>
  <si>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</si>
  <si>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</si>
  <si>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</si>
  <si>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</si>
  <si>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</si>
  <si>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</si>
  <si>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</si>
  <si>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</si>
  <si>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</si>
  <si>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</si>
  <si>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</si>
  <si>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</si>
  <si>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</si>
  <si>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</si>
  <si>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</si>
  <si>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</si>
  <si>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</si>
  <si>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</si>
  <si>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</si>
  <si>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</si>
  <si>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</si>
  <si>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</si>
  <si>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</si>
  <si>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</si>
  <si>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</si>
  <si>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</si>
  <si>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</si>
  <si>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</si>
  <si>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</si>
  <si>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</si>
  <si>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</si>
  <si>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</si>
  <si>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</si>
  <si>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</si>
  <si>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</si>
  <si>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</si>
  <si>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</si>
  <si>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</si>
  <si>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</si>
  <si>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</si>
  <si>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</si>
  <si>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</si>
  <si>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</si>
  <si>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</si>
  <si>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</si>
  <si>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</si>
  <si>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</si>
  <si>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</si>
  <si>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</si>
  <si>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</si>
  <si>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</si>
  <si>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</si>
  <si>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</si>
  <si>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</si>
  <si>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</si>
  <si>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</si>
  <si>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</si>
  <si>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</si>
  <si>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</si>
  <si>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</si>
  <si>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</si>
  <si>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</si>
  <si>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</si>
  <si>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</si>
  <si>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</si>
  <si>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</si>
  <si>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</si>
  <si>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</si>
  <si>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</si>
  <si>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</si>
  <si>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</si>
  <si>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</si>
  <si>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</si>
  <si>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</si>
  <si>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</si>
  <si>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</si>
  <si>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</si>
  <si>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</si>
  <si>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</si>
  <si>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</si>
  <si>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</si>
  <si>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</si>
  <si>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</si>
  <si>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</si>
  <si>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</si>
  <si>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</si>
  <si>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</si>
  <si>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</si>
  <si>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</si>
  <si>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</si>
  <si>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</si>
  <si>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</si>
  <si>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</si>
  <si>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</si>
  <si>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</si>
  <si>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</si>
  <si>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</si>
  <si>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</si>
  <si>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</si>
  <si>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</si>
  <si>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</si>
  <si>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</si>
  <si>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</si>
  <si>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</si>
  <si>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</si>
  <si>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</si>
  <si>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</si>
  <si>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</si>
  <si>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</si>
  <si>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</si>
  <si>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</si>
  <si>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</si>
  <si>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</si>
  <si>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</si>
  <si>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</si>
  <si>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</si>
  <si>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</si>
  <si>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</si>
  <si>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</si>
  <si>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</si>
  <si>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</si>
  <si>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</si>
  <si>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</si>
  <si>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</si>
  <si>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</si>
  <si>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</si>
  <si>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</si>
  <si>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</si>
  <si>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</si>
  <si>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</si>
  <si>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</si>
  <si>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</si>
  <si>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</si>
  <si>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</si>
  <si>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</si>
  <si>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</si>
  <si>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</si>
  <si>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</si>
  <si>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</si>
  <si>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</si>
  <si>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</si>
  <si>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</si>
  <si>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</si>
  <si>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</si>
  <si>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</si>
  <si>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</si>
  <si>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</si>
  <si>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</si>
  <si>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</si>
  <si>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</si>
  <si>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</si>
  <si>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</si>
  <si>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</si>
  <si>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</si>
  <si>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</si>
  <si>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</si>
  <si>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</si>
  <si>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</si>
  <si>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</si>
  <si>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</si>
  <si>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</si>
  <si>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</si>
  <si>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</si>
  <si>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</si>
  <si>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</si>
  <si>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</si>
  <si>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</si>
  <si>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</si>
  <si>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</si>
  <si>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</si>
  <si>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</si>
  <si>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</si>
  <si>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</si>
  <si>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</si>
  <si>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</si>
  <si>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</si>
  <si>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</si>
  <si>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</si>
  <si>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</si>
  <si>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</si>
  <si>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</si>
  <si>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</si>
  <si>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</si>
  <si>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</si>
  <si>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</si>
  <si>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</si>
  <si>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</si>
  <si>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</si>
  <si>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</si>
  <si>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</si>
  <si>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</si>
  <si>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</si>
  <si>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</si>
  <si>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</si>
  <si>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</si>
  <si>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</si>
  <si>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</si>
  <si>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</si>
  <si>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</si>
  <si>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</si>
  <si>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</si>
  <si>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</si>
  <si>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</si>
  <si>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</si>
  <si>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</si>
  <si>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</si>
  <si>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</si>
  <si>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</si>
  <si>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</si>
  <si>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</si>
  <si>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</si>
  <si>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</si>
  <si>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</si>
  <si>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</si>
  <si>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</si>
  <si>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</si>
  <si>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</si>
  <si>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</si>
  <si>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</si>
  <si>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</si>
  <si>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</si>
  <si>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</si>
  <si>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</si>
  <si>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</si>
  <si>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</si>
  <si>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</si>
  <si>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</si>
  <si>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</si>
  <si>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</si>
  <si>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</si>
  <si>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</si>
  <si>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</si>
  <si>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</si>
  <si>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</si>
  <si>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</si>
  <si>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</si>
  <si>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</si>
  <si>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</si>
  <si>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</si>
  <si>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</si>
  <si>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</si>
  <si>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</si>
  <si>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</si>
  <si>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</si>
  <si>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</si>
  <si>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</si>
  <si>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</si>
  <si>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</si>
  <si>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</si>
  <si>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</si>
  <si>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</si>
  <si>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</si>
  <si>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</si>
  <si>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</si>
  <si>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</si>
  <si>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</si>
  <si>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</si>
  <si>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</si>
  <si>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</si>
  <si>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</si>
  <si>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</si>
  <si>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</si>
  <si>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</si>
  <si>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</si>
  <si>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</si>
  <si>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</si>
  <si>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</si>
  <si>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</si>
  <si>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</si>
  <si>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</si>
  <si>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</si>
  <si>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</si>
  <si>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</si>
  <si>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</si>
  <si>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</si>
  <si>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</si>
  <si>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</si>
  <si>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</si>
  <si>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</si>
  <si>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</si>
  <si>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</si>
  <si>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</si>
  <si>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</si>
  <si>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</si>
  <si>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</si>
  <si>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</si>
  <si>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</si>
  <si>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</si>
  <si>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</si>
  <si>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</si>
  <si>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</si>
  <si>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</si>
  <si>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</si>
  <si>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</si>
  <si>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</si>
  <si>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</si>
  <si>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</si>
  <si>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</si>
  <si>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</si>
  <si>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</si>
  <si>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</si>
  <si>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</si>
  <si>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</si>
  <si>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</si>
  <si>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</si>
  <si>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</si>
  <si>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</si>
  <si>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</si>
  <si>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</si>
  <si>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</si>
  <si>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</si>
  <si>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</si>
  <si>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</si>
  <si>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</si>
  <si>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</si>
  <si>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</si>
  <si>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</si>
  <si>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</si>
  <si>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</si>
  <si>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</si>
  <si>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</si>
  <si>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</si>
  <si>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</si>
  <si>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</si>
  <si>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</si>
  <si>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</si>
  <si>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</si>
  <si>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</si>
  <si>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</si>
  <si>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</si>
  <si>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</si>
  <si>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</si>
  <si>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</si>
  <si>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</si>
  <si>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</si>
  <si>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</si>
  <si>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</si>
  <si>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</si>
  <si>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</si>
  <si>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</si>
  <si>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</si>
  <si>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</si>
  <si>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</si>
  <si>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</si>
  <si>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</si>
  <si>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</si>
  <si>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</si>
  <si>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</si>
  <si>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</si>
  <si>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</si>
  <si>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</si>
  <si>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</si>
  <si>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</si>
  <si>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</si>
  <si>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</si>
  <si>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</si>
  <si>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</si>
  <si>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</si>
  <si>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</si>
  <si>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</si>
  <si>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</si>
  <si>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</si>
  <si>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</si>
  <si>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</si>
  <si>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</si>
  <si>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</si>
  <si>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</si>
  <si>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</si>
  <si>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</si>
  <si>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</si>
  <si>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</si>
  <si>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</si>
  <si>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</si>
  <si>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</si>
  <si>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</si>
  <si>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</si>
  <si>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</si>
  <si>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</si>
  <si>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</si>
  <si>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</si>
  <si>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</si>
  <si>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</si>
  <si>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</si>
  <si>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</si>
  <si>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</si>
  <si>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</si>
  <si>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</si>
  <si>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</si>
  <si>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</si>
  <si>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</si>
  <si>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</si>
  <si>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</si>
  <si>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</si>
  <si>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</si>
  <si>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</si>
  <si>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</si>
  <si>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</si>
  <si>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</si>
  <si>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</si>
  <si>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</si>
  <si>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</si>
  <si>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</si>
  <si>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</si>
  <si>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</si>
  <si>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</si>
  <si>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</si>
  <si>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</si>
  <si>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</si>
  <si>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</si>
  <si>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</si>
  <si>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</si>
  <si>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</si>
  <si>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</si>
  <si>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</si>
  <si>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</si>
  <si>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</si>
  <si>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</si>
  <si>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</si>
  <si>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</si>
  <si>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</si>
  <si>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</si>
  <si>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</si>
  <si>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</si>
  <si>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</si>
  <si>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</si>
  <si>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</si>
  <si>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</si>
  <si>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</si>
  <si>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</si>
  <si>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</si>
  <si>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</si>
  <si>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</si>
  <si>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</si>
  <si>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</si>
  <si>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</si>
  <si>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</si>
  <si>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</si>
  <si>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</si>
  <si>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</si>
  <si>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</si>
  <si>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</si>
  <si>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</si>
  <si>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</si>
  <si>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</si>
  <si>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</si>
  <si>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</si>
  <si>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</si>
  <si>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</si>
  <si>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</si>
  <si>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</si>
  <si>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</si>
  <si>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</si>
  <si>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</si>
  <si>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</si>
  <si>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</si>
  <si>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</si>
  <si>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</si>
  <si>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</si>
  <si>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</si>
  <si>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</si>
  <si>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</si>
  <si>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</si>
  <si>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</si>
  <si>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</si>
  <si>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</si>
  <si>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</si>
  <si>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</si>
  <si>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</si>
  <si>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</si>
  <si>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</si>
  <si>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</si>
  <si>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</si>
  <si>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</si>
  <si>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</si>
  <si>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</si>
  <si>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</si>
  <si>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</si>
  <si>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</si>
  <si>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</si>
  <si>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</si>
  <si>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</si>
  <si>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</si>
  <si>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</si>
  <si>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</si>
  <si>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</si>
  <si>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</si>
  <si>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</si>
  <si>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</si>
  <si>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</si>
  <si>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</si>
  <si>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</si>
  <si>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</si>
  <si>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</si>
  <si>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</si>
  <si>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</si>
  <si>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</si>
  <si>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</si>
  <si>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</si>
  <si>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</si>
  <si>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</si>
  <si>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</si>
  <si>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</si>
  <si>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</si>
  <si>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</si>
  <si>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</si>
  <si>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</si>
  <si>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</si>
  <si>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</si>
  <si>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</si>
  <si>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</si>
  <si>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</si>
  <si>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</si>
  <si>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</si>
  <si>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</si>
  <si>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</si>
  <si>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</si>
  <si>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</si>
  <si>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</si>
  <si>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</si>
  <si>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</si>
  <si>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</si>
  <si>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</si>
  <si>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</si>
  <si>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</si>
  <si>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</si>
  <si>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</si>
  <si>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</si>
  <si>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</si>
  <si>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</si>
  <si>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</si>
  <si>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</si>
  <si>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</si>
  <si>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</si>
  <si>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</si>
  <si>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</si>
  <si>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</si>
  <si>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</si>
  <si>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</si>
  <si>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</si>
  <si>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</si>
  <si>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</si>
  <si>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</si>
  <si>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</si>
  <si>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</si>
  <si>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</si>
  <si>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</si>
  <si>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</si>
  <si>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</si>
  <si>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</si>
  <si>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</si>
  <si>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</si>
  <si>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</si>
  <si>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</si>
  <si>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</si>
  <si>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</si>
  <si>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</si>
  <si>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</si>
  <si>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</si>
  <si>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</si>
  <si>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</si>
  <si>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</si>
  <si>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</si>
  <si>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</si>
  <si>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</si>
  <si>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</si>
  <si>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</si>
  <si>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</si>
  <si>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</si>
  <si>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</si>
  <si>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</si>
  <si>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</si>
  <si>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</si>
  <si>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</si>
  <si>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</si>
  <si>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</si>
  <si>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</si>
  <si>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</si>
  <si>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</si>
  <si>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</si>
  <si>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</si>
  <si>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</si>
  <si>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</si>
  <si>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</si>
  <si>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</si>
  <si>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</si>
  <si>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</si>
  <si>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</si>
  <si>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</si>
  <si>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</si>
  <si>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</si>
  <si>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</si>
  <si>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</si>
  <si>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</si>
  <si>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</si>
  <si>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</si>
  <si>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</si>
  <si>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</si>
  <si>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</si>
  <si>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</si>
  <si>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</si>
  <si>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</si>
  <si>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</si>
  <si>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</si>
  <si>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</si>
  <si>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</si>
  <si>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</si>
  <si>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</si>
  <si>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</si>
  <si>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</si>
  <si>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</si>
  <si>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</si>
  <si>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</si>
  <si>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</si>
  <si>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</si>
  <si>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</si>
  <si>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</si>
  <si>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</si>
  <si>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</si>
  <si>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</si>
  <si>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</si>
  <si>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</si>
  <si>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</si>
  <si>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</si>
  <si>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</si>
  <si>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</si>
  <si>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</si>
  <si>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</si>
  <si>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</si>
  <si>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</si>
  <si>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</si>
  <si>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</si>
  <si>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</si>
  <si>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</si>
  <si>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</si>
  <si>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</si>
  <si>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</si>
  <si>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</si>
  <si>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</si>
  <si>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</si>
  <si>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</si>
  <si>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</si>
  <si>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</si>
  <si>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</si>
  <si>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</si>
  <si>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</si>
  <si>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</si>
  <si>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</si>
  <si>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</si>
  <si>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</si>
  <si>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</si>
  <si>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</si>
  <si>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</si>
  <si>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</si>
  <si>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</si>
  <si>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</si>
  <si>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</si>
  <si>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</si>
  <si>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</si>
  <si>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</si>
  <si>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</si>
  <si>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</si>
  <si>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</si>
  <si>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</si>
  <si>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</si>
  <si>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</si>
  <si>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</si>
  <si>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</si>
  <si>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</si>
  <si>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</si>
  <si>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</si>
  <si>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</si>
  <si>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</si>
  <si>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</si>
  <si>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</si>
  <si>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</si>
  <si>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</si>
  <si>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</si>
  <si>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</si>
  <si>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</si>
  <si>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</si>
  <si>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</si>
  <si>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</si>
  <si>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</si>
  <si>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</si>
  <si>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</si>
  <si>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</si>
  <si>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</si>
  <si>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</si>
  <si>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</si>
  <si>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</si>
  <si>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</si>
  <si>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</si>
  <si>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</si>
  <si>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</si>
  <si>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</si>
  <si>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</si>
  <si>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</si>
  <si>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</si>
  <si>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</si>
  <si>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</si>
  <si>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</si>
  <si>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</si>
  <si>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</si>
  <si>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</si>
  <si>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</si>
  <si>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</si>
  <si>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</si>
  <si>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</si>
  <si>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</si>
  <si>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</si>
  <si>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</si>
  <si>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</si>
  <si>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</si>
  <si>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</si>
  <si>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</si>
  <si>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</si>
  <si>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</si>
  <si>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</si>
  <si>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</si>
  <si>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</si>
  <si>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</si>
  <si>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</si>
  <si>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</si>
  <si>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</si>
  <si>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</si>
  <si>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</si>
  <si>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</si>
  <si>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</si>
  <si>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</si>
  <si>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</si>
  <si>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</si>
  <si>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</si>
  <si>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</si>
  <si>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</si>
  <si>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</si>
  <si>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</si>
  <si>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</si>
  <si>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</si>
  <si>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</si>
  <si>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</si>
  <si>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</si>
  <si>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</si>
  <si>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</si>
  <si>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</si>
  <si>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</si>
  <si>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</si>
  <si>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</si>
  <si>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</si>
  <si>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</si>
  <si>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</si>
  <si>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</si>
  <si>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</si>
  <si>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</si>
  <si>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</si>
  <si>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</si>
  <si>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</si>
  <si>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</si>
  <si>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</si>
  <si>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</si>
  <si>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</si>
  <si>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</si>
  <si>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</si>
  <si>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</si>
  <si>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</si>
  <si>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</si>
  <si>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</si>
  <si>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</si>
  <si>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</si>
  <si>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</si>
  <si>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</si>
  <si>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</si>
  <si>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</si>
  <si>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</si>
  <si>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</si>
  <si>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</si>
  <si>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</si>
  <si>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</si>
  <si>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</si>
  <si>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</si>
  <si>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</si>
  <si>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</si>
  <si>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</si>
  <si>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</si>
  <si>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</si>
  <si>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</si>
  <si>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</si>
  <si>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</si>
  <si>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</si>
  <si>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</si>
  <si>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</si>
  <si>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</si>
  <si>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</si>
  <si>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</si>
  <si>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</si>
  <si>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</si>
  <si>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</si>
  <si>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</si>
  <si>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</si>
  <si>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</si>
  <si>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</si>
  <si>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</si>
  <si>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</si>
  <si>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</si>
  <si>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</si>
  <si>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</si>
  <si>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</si>
  <si>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</si>
  <si>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</si>
  <si>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</si>
  <si>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</si>
  <si>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</si>
  <si>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</si>
  <si>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</si>
  <si>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</si>
  <si>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</si>
  <si>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</si>
  <si>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</si>
  <si>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</si>
  <si>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</si>
  <si>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</si>
  <si>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</si>
  <si>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</si>
  <si>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</si>
  <si>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</si>
  <si>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</si>
  <si>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</si>
  <si>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</si>
  <si>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</si>
  <si>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</si>
  <si>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</si>
  <si>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</si>
  <si>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</si>
  <si>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</si>
  <si>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</si>
  <si>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</si>
  <si>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</si>
  <si>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</si>
  <si>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</si>
  <si>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</si>
  <si>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</si>
  <si>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</si>
  <si>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</si>
  <si>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</si>
  <si>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</si>
  <si>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</si>
  <si>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</si>
  <si>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</si>
  <si>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</si>
  <si>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</si>
  <si>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</si>
  <si>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</si>
  <si>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</si>
  <si>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</si>
  <si>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</si>
  <si>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</si>
  <si>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</si>
  <si>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</si>
  <si>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</si>
  <si>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</si>
  <si>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</si>
  <si>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</si>
  <si>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</si>
  <si>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</si>
  <si>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</si>
  <si>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</si>
  <si>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</si>
  <si>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</si>
  <si>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</si>
  <si>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</si>
  <si>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</si>
  <si>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</si>
  <si>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</si>
  <si>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</si>
  <si>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</si>
  <si>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</si>
  <si>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</si>
  <si>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</si>
  <si>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</si>
  <si>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</si>
  <si>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</si>
  <si>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</si>
  <si>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</si>
  <si>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</si>
  <si>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</si>
  <si>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</si>
  <si>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</si>
  <si>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</si>
  <si>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</si>
  <si>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</si>
  <si>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</si>
  <si>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</si>
  <si>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</si>
  <si>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</si>
  <si>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</si>
  <si>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</si>
  <si>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</si>
  <si>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</si>
  <si>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</si>
  <si>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</si>
  <si>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</si>
  <si>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</si>
  <si>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</si>
  <si>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</si>
  <si>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</si>
  <si>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</si>
  <si>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</si>
  <si>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</si>
  <si>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</si>
  <si>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</si>
  <si>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</si>
  <si>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</si>
  <si>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</si>
  <si>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</si>
  <si>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</si>
  <si>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</si>
  <si>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</si>
  <si>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</si>
  <si>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</si>
  <si>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</si>
  <si>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</si>
  <si>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</si>
  <si>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</si>
  <si>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</si>
  <si>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</si>
  <si>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</si>
  <si>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</si>
  <si>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</si>
  <si>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</si>
  <si>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</si>
  <si>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</si>
  <si>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</si>
  <si>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</si>
  <si>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</si>
  <si>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</si>
  <si>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</si>
  <si>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</si>
  <si>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</si>
  <si>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</si>
  <si>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</si>
  <si>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</si>
  <si>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</si>
  <si>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</si>
  <si>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</si>
  <si>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</si>
  <si>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</si>
  <si>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</si>
  <si>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</si>
  <si>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</si>
  <si>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</si>
  <si>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</si>
  <si>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</si>
  <si>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</si>
  <si>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</si>
  <si>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</si>
  <si>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</si>
  <si>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</si>
  <si>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</si>
  <si>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</si>
  <si>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</si>
  <si>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</si>
  <si>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</si>
  <si>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</si>
  <si>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</si>
  <si>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</si>
  <si>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</si>
  <si>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</si>
  <si>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</si>
  <si>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</si>
  <si>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</si>
  <si>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</si>
  <si>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</si>
  <si>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</si>
  <si>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</si>
  <si>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</si>
  <si>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</si>
  <si>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</si>
  <si>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</si>
  <si>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</si>
  <si>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</si>
  <si>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</si>
  <si>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</si>
  <si>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</si>
  <si>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</si>
  <si>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</si>
  <si>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</si>
  <si>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</si>
  <si>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</si>
  <si>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</si>
  <si>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</si>
  <si>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</si>
  <si>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</si>
  <si>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</si>
  <si>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</si>
  <si>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</si>
  <si>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</si>
  <si>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</si>
  <si>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</si>
  <si>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</si>
  <si>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</si>
  <si>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</si>
  <si>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</si>
  <si>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</si>
  <si>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</si>
  <si>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</si>
  <si>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</si>
  <si>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</si>
  <si>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</si>
  <si>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</si>
  <si>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</si>
  <si>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</si>
  <si>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</si>
  <si>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</si>
  <si>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</si>
  <si>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</si>
  <si>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</si>
  <si>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</si>
  <si>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</si>
  <si>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</si>
  <si>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</si>
  <si>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</si>
  <si>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</si>
  <si>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</si>
  <si>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</si>
  <si>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</si>
  <si>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</si>
  <si>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</si>
  <si>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</si>
  <si>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</si>
  <si>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</si>
  <si>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</si>
  <si>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</si>
  <si>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</si>
  <si>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</si>
  <si>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</si>
  <si>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</si>
  <si>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</si>
  <si>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</si>
  <si>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</si>
  <si>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</si>
  <si>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</si>
  <si>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</si>
  <si>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</si>
  <si>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</si>
  <si>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</si>
  <si>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</si>
  <si>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</si>
  <si>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</si>
  <si>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</si>
  <si>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</si>
  <si>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</si>
  <si>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</si>
  <si>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</si>
  <si>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</si>
  <si>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</si>
  <si>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</si>
  <si>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</si>
  <si>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</si>
  <si>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</si>
  <si>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</si>
  <si>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</si>
  <si>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</si>
  <si>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</si>
  <si>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</si>
  <si>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</si>
  <si>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</si>
  <si>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</si>
  <si>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</si>
  <si>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</si>
  <si>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</si>
  <si>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</si>
  <si>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</si>
  <si>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</si>
  <si>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</si>
  <si>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</si>
  <si>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</si>
  <si>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</si>
  <si>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</si>
  <si>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</si>
  <si>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</si>
  <si>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</si>
  <si>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</si>
  <si>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</si>
  <si>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</si>
  <si>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</si>
  <si>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</si>
  <si>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</si>
  <si>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</si>
  <si>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</si>
  <si>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</si>
  <si>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</si>
  <si>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</si>
  <si>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</si>
  <si>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</si>
  <si>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</si>
  <si>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</si>
  <si>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</si>
  <si>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</si>
  <si>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</si>
  <si>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</si>
  <si>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</si>
  <si>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</si>
  <si>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</si>
  <si>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</si>
  <si>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</si>
  <si>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</si>
  <si>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</si>
  <si>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</si>
  <si>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</si>
  <si>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</si>
  <si>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</si>
  <si>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</si>
  <si>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</si>
  <si>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</si>
  <si>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</si>
  <si>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</si>
  <si>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</si>
  <si>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</si>
  <si>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</si>
  <si>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</si>
  <si>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</si>
  <si>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</si>
  <si>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</si>
  <si>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</si>
  <si>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</si>
  <si>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</si>
  <si>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</si>
  <si>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</si>
  <si>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</si>
  <si>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</si>
  <si>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</si>
  <si>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</si>
  <si>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</si>
  <si>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</si>
  <si>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</si>
  <si>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</si>
  <si>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</si>
  <si>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</si>
  <si>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</si>
  <si>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</si>
  <si>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</si>
  <si>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</si>
  <si>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</si>
  <si>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</si>
  <si>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</si>
  <si>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</si>
  <si>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</si>
  <si>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</si>
  <si>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</si>
  <si>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</si>
  <si>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</si>
  <si>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</si>
  <si>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</si>
  <si>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</si>
  <si>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</si>
  <si>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</si>
  <si>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</si>
  <si>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</si>
  <si>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</si>
  <si>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</si>
  <si>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</si>
  <si>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</si>
  <si>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</si>
  <si>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</si>
  <si>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</si>
  <si>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</si>
  <si>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</si>
  <si>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</si>
  <si>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</si>
  <si>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</si>
  <si>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</si>
  <si>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</si>
  <si>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</si>
  <si>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</si>
  <si>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</si>
  <si>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</si>
  <si>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</si>
  <si>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</si>
  <si>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</si>
  <si>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</si>
  <si>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</si>
  <si>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</si>
  <si>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</si>
  <si>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</si>
  <si>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</si>
  <si>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</si>
  <si>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</si>
  <si>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</si>
  <si>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</si>
  <si>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</si>
  <si>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</si>
  <si>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</si>
  <si>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</si>
  <si>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</si>
  <si>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</si>
  <si>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</si>
  <si>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</si>
  <si>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</si>
  <si>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</si>
  <si>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</si>
  <si>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</si>
  <si>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</si>
  <si>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</si>
  <si>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</si>
  <si>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</si>
  <si>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</si>
  <si>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</si>
  <si>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</si>
  <si>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</si>
  <si>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</si>
  <si>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</si>
  <si>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</si>
  <si>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</si>
  <si>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</si>
  <si>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</si>
  <si>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</si>
  <si>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</si>
  <si>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</si>
  <si>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</si>
  <si>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</si>
  <si>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</si>
  <si>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</si>
  <si>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</si>
  <si>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</si>
  <si>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</si>
  <si>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</si>
  <si>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</si>
  <si>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</si>
  <si>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</si>
  <si>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</si>
  <si>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</si>
  <si>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</si>
  <si>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</si>
  <si>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</si>
  <si>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</si>
  <si>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</si>
  <si>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</si>
  <si>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</si>
  <si>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</si>
  <si>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</si>
  <si>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</si>
  <si>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</si>
  <si>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</si>
  <si>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</si>
  <si>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</si>
  <si>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</si>
  <si>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</si>
  <si>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</si>
  <si>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</si>
  <si>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</si>
  <si>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</si>
  <si>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</si>
  <si>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</si>
  <si>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</si>
  <si>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</si>
  <si>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</si>
  <si>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</si>
  <si>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</si>
  <si>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</si>
  <si>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</si>
  <si>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</si>
  <si>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</si>
  <si>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</si>
  <si>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</si>
  <si>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</si>
  <si>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</si>
  <si>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</si>
  <si>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</si>
  <si>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</si>
  <si>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</si>
  <si>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</si>
  <si>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</si>
  <si>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</si>
  <si>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</si>
  <si>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</si>
  <si>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</si>
  <si>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</si>
  <si>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</si>
  <si>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</si>
  <si>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</si>
  <si>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</si>
  <si>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</si>
  <si>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</si>
  <si>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</si>
  <si>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</si>
  <si>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</si>
  <si>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</si>
  <si>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</si>
  <si>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</si>
  <si>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</si>
  <si>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</si>
  <si>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</si>
  <si>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</si>
  <si>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</si>
  <si>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</si>
  <si>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</si>
  <si>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</si>
  <si>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</si>
  <si>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</si>
  <si>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</si>
  <si>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</si>
  <si>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</si>
  <si>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</si>
  <si>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</si>
  <si>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</si>
  <si>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</si>
  <si>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</si>
  <si>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</si>
  <si>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</si>
  <si>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</si>
  <si>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</si>
  <si>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</si>
  <si>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</si>
  <si>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</si>
  <si>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</si>
  <si>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</si>
  <si>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</si>
  <si>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</si>
  <si>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</si>
  <si>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</si>
  <si>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</si>
  <si>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</si>
  <si>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</si>
  <si>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</si>
  <si>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</si>
  <si>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</si>
  <si>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</si>
  <si>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</si>
  <si>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</si>
  <si>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</si>
  <si>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</si>
  <si>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</si>
  <si>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</si>
  <si>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</si>
  <si>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</si>
  <si>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</si>
  <si>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</si>
  <si>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</si>
  <si>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</si>
  <si>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</si>
  <si>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</si>
  <si>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</si>
  <si>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</si>
  <si>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</si>
  <si>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</si>
  <si>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</si>
  <si>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</si>
  <si>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</si>
  <si>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</si>
  <si>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</si>
  <si>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</si>
  <si>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</si>
  <si>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</si>
  <si>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</si>
  <si>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</si>
  <si>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</si>
  <si>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</si>
  <si>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</si>
  <si>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</si>
  <si>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</si>
  <si>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</si>
  <si>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</si>
  <si>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</si>
  <si>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</si>
  <si>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</si>
  <si>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</si>
  <si>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</si>
  <si>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</si>
  <si>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</si>
  <si>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</si>
  <si>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</si>
  <si>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</si>
  <si>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</si>
  <si>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</si>
  <si>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</si>
  <si>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</si>
  <si>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</si>
  <si>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</si>
  <si>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</si>
  <si>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</si>
  <si>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</si>
  <si>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</si>
  <si>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</si>
  <si>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</si>
  <si>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</si>
  <si>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</si>
  <si>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</si>
  <si>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</si>
  <si>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</si>
  <si>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</si>
  <si>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</si>
  <si>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</si>
  <si>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</si>
  <si>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</si>
  <si>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</si>
  <si>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</si>
  <si>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</si>
  <si>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</si>
  <si>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</si>
  <si>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</si>
  <si>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</si>
  <si>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</si>
  <si>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</si>
  <si>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</si>
  <si>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</si>
  <si>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</si>
  <si>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</si>
  <si>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</si>
  <si>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</si>
  <si>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</si>
  <si>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</si>
  <si>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</si>
  <si>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</si>
  <si>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</si>
  <si>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</si>
  <si>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</si>
  <si>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</si>
  <si>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</si>
  <si>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</si>
  <si>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</si>
  <si>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</si>
  <si>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</si>
  <si>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</si>
  <si>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</si>
  <si>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</si>
  <si>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</si>
  <si>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</si>
  <si>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</si>
  <si>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</si>
  <si>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</si>
  <si>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</si>
  <si>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</si>
  <si>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</si>
  <si>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</si>
  <si>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</si>
  <si>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</si>
  <si>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</si>
  <si>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</si>
  <si>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</si>
  <si>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</si>
  <si>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</si>
  <si>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</si>
  <si>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</si>
  <si>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</si>
  <si>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</si>
  <si>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</si>
  <si>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</si>
  <si>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</si>
  <si>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</si>
  <si>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</si>
  <si>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</si>
  <si>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</si>
  <si>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</si>
  <si>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</si>
  <si>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</si>
  <si>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</si>
  <si>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</si>
  <si>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</si>
  <si>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</si>
  <si>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</si>
  <si>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</si>
  <si>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</si>
  <si>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</si>
  <si>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</si>
  <si>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</si>
  <si>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</si>
  <si>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</si>
  <si>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</si>
  <si>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</si>
  <si>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</si>
  <si>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</si>
  <si>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</si>
  <si>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</si>
  <si>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</si>
  <si>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</si>
  <si>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</si>
  <si>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</si>
  <si>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</si>
  <si>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</si>
  <si>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</si>
  <si>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</si>
  <si>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</si>
  <si>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</si>
  <si>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</si>
  <si>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</si>
  <si>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</si>
  <si>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</si>
  <si>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</si>
  <si>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</si>
  <si>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</si>
  <si>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</si>
  <si>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</si>
  <si>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</si>
  <si>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</si>
  <si>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</si>
  <si>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</si>
  <si>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</si>
  <si>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</si>
  <si>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</si>
  <si>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</si>
  <si>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</si>
  <si>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</si>
  <si>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</si>
  <si>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</si>
  <si>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</si>
  <si>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</si>
  <si>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</si>
  <si>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</si>
  <si>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</si>
  <si>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</si>
  <si>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</si>
  <si>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</si>
  <si>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</si>
  <si>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</si>
  <si>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</si>
  <si>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</si>
  <si>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</si>
  <si>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</si>
  <si>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</si>
  <si>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</si>
  <si>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</si>
  <si>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</si>
  <si>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</si>
  <si>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</si>
  <si>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</si>
  <si>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</si>
  <si>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</si>
  <si>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</si>
  <si>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</si>
  <si>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</si>
  <si>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</si>
  <si>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</si>
  <si>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</si>
  <si>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</si>
  <si>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</si>
  <si>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</si>
  <si>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</si>
  <si>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</si>
  <si>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</si>
  <si>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</si>
  <si>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</si>
  <si>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</si>
  <si>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</si>
  <si>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</si>
  <si>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</si>
  <si>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</si>
  <si>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</si>
  <si>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</si>
  <si>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</si>
  <si>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</si>
  <si>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</si>
  <si>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</si>
  <si>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</si>
  <si>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</si>
  <si>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</si>
  <si>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</si>
  <si>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</si>
  <si>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</si>
  <si>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</si>
  <si>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</si>
  <si>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</si>
  <si>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</si>
  <si>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</si>
  <si>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</si>
  <si>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</si>
  <si>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</si>
  <si>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</si>
  <si>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</si>
  <si>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</si>
  <si>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</si>
  <si>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</si>
  <si>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</si>
  <si>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</si>
  <si>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</si>
  <si>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</si>
  <si>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</si>
  <si>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</si>
  <si>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</si>
  <si>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</si>
  <si>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</si>
  <si>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</si>
  <si>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</si>
  <si>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</si>
  <si>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</si>
  <si>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</si>
  <si>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</si>
  <si>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</si>
  <si>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</si>
  <si>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</si>
  <si>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</si>
  <si>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</si>
  <si>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</si>
  <si>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</si>
  <si>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</si>
  <si>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</si>
  <si>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</si>
  <si>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</si>
  <si>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</si>
  <si>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</si>
  <si>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</si>
  <si>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</si>
  <si>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</si>
  <si>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</si>
  <si>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</si>
  <si>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</si>
  <si>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</si>
  <si>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</si>
  <si>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</si>
  <si>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</si>
  <si>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</si>
  <si>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</si>
  <si>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</si>
  <si>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</si>
  <si>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</si>
  <si>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</si>
  <si>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</si>
  <si>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</si>
  <si>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</si>
  <si>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</si>
  <si>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</si>
  <si>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</si>
  <si>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</si>
  <si>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</si>
  <si>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</si>
  <si>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</si>
  <si>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</si>
  <si>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</si>
  <si>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</si>
  <si>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</si>
  <si>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</si>
  <si>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</si>
  <si>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</si>
  <si>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</si>
  <si>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</si>
  <si>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</si>
  <si>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</si>
  <si>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</si>
  <si>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</si>
  <si>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</si>
  <si>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</si>
  <si>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</si>
  <si>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</si>
  <si>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</si>
  <si>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</si>
  <si>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</si>
  <si>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</si>
  <si>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</si>
  <si>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</si>
  <si>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</si>
  <si>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</si>
  <si>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</si>
  <si>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</si>
  <si>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</si>
  <si>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</si>
  <si>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</si>
  <si>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</si>
  <si>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</si>
  <si>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</si>
  <si>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</si>
  <si>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</si>
  <si>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</si>
  <si>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</si>
  <si>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</si>
  <si>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</si>
  <si>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</si>
  <si>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</si>
  <si>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</si>
  <si>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</si>
  <si>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</si>
  <si>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</si>
  <si>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</si>
  <si>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</si>
  <si>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</si>
  <si>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</si>
  <si>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</si>
  <si>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</si>
  <si>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</si>
  <si>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</si>
  <si>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</si>
  <si>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</si>
  <si>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</si>
  <si>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</si>
  <si>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</si>
  <si>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</si>
  <si>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</si>
  <si>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</si>
  <si>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</si>
  <si>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</si>
  <si>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</si>
  <si>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</si>
  <si>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</si>
  <si>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</si>
  <si>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</si>
  <si>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</si>
  <si>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</si>
  <si>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</si>
  <si>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</si>
  <si>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</si>
  <si>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</si>
  <si>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</si>
  <si>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</si>
  <si>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</si>
  <si>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</si>
  <si>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</si>
  <si>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</si>
  <si>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</si>
  <si>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</si>
  <si>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</si>
  <si>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</si>
  <si>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</si>
  <si>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</si>
  <si>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</si>
  <si>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</si>
  <si>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</si>
  <si>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</si>
  <si>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</si>
  <si>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</si>
  <si>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</si>
  <si>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</si>
  <si>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</si>
  <si>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</si>
  <si>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</si>
  <si>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</si>
  <si>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</si>
  <si>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</si>
  <si>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</si>
  <si>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</si>
  <si>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</si>
  <si>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</si>
  <si>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</si>
  <si>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</si>
  <si>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</si>
  <si>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</si>
  <si>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</si>
  <si>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</si>
  <si>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</si>
  <si>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</si>
  <si>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</si>
  <si>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</si>
  <si>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</si>
  <si>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</si>
  <si>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</si>
  <si>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</si>
  <si>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</si>
  <si>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</si>
  <si>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</si>
  <si>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</si>
  <si>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</si>
  <si>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</si>
  <si>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</si>
  <si>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</si>
  <si>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</si>
  <si>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</si>
  <si>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</si>
  <si>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</si>
  <si>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</si>
  <si>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</si>
  <si>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</si>
  <si>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</si>
  <si>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</si>
  <si>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</si>
  <si>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</si>
  <si>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</si>
  <si>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</si>
  <si>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</si>
  <si>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</si>
  <si>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</si>
  <si>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</si>
  <si>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</si>
  <si>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</si>
  <si>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</si>
  <si>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</si>
  <si>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</si>
  <si>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</si>
  <si>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</si>
  <si>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</si>
  <si>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</si>
  <si>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</si>
  <si>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</si>
  <si>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</si>
  <si>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</si>
  <si>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</si>
  <si>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</si>
  <si>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</si>
  <si>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</si>
  <si>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</si>
  <si>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</si>
  <si>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</si>
  <si>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</si>
  <si>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</si>
  <si>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</si>
  <si>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</si>
  <si>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</si>
  <si>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</si>
  <si>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</si>
  <si>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</si>
  <si>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</si>
  <si>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</si>
  <si>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</si>
  <si>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</si>
  <si>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</si>
  <si>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</si>
  <si>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</si>
  <si>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</si>
  <si>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</si>
  <si>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</si>
  <si>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</si>
  <si>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</si>
  <si>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</si>
  <si>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</si>
  <si>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</si>
  <si>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</si>
  <si>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</si>
  <si>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</si>
  <si>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</si>
  <si>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</si>
  <si>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</si>
  <si>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</si>
  <si>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</si>
  <si>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</si>
  <si>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</si>
  <si>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</si>
  <si>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</si>
  <si>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</si>
  <si>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</si>
  <si>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</si>
  <si>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</si>
  <si>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</si>
  <si>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</si>
  <si>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</si>
  <si>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</si>
  <si>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</si>
  <si>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</si>
  <si>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</si>
  <si>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</si>
  <si>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</si>
  <si>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</si>
  <si>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</si>
  <si>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</si>
  <si>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</si>
  <si>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</si>
  <si>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</si>
  <si>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</si>
  <si>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</si>
  <si>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</si>
  <si>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</si>
  <si>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</si>
  <si>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</si>
  <si>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</si>
  <si>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</si>
  <si>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</si>
  <si>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</si>
  <si>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</si>
  <si>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</si>
  <si>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</si>
  <si>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</si>
  <si>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</si>
  <si>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</si>
  <si>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</si>
  <si>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</si>
  <si>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</si>
  <si>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</si>
  <si>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</si>
  <si>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</si>
  <si>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</si>
  <si>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</si>
  <si>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</si>
  <si>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</si>
  <si>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</si>
  <si>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</si>
  <si>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</si>
  <si>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</si>
  <si>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</si>
  <si>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</si>
  <si>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</si>
  <si>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</si>
  <si>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</si>
  <si>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</si>
  <si>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</si>
  <si>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</si>
  <si>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</si>
  <si>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</si>
  <si>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</si>
  <si>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</si>
  <si>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</si>
  <si>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</si>
  <si>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</si>
  <si>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</si>
  <si>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</si>
  <si>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</si>
  <si>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</si>
  <si>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</si>
  <si>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</si>
  <si>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</si>
  <si>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</si>
  <si>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</si>
  <si>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</si>
  <si>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</si>
  <si>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</si>
  <si>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</si>
  <si>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</si>
  <si>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</si>
  <si>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</si>
  <si>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</si>
  <si>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</si>
  <si>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</si>
  <si>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</si>
  <si>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</si>
  <si>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</si>
  <si>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</si>
  <si>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</si>
  <si>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</si>
  <si>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</si>
  <si>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</si>
  <si>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</si>
  <si>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</si>
  <si>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</si>
  <si>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</si>
  <si>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</si>
  <si>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</si>
  <si>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</si>
  <si>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</si>
  <si>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</si>
  <si>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</si>
  <si>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</si>
  <si>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</si>
  <si>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</si>
  <si>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</si>
  <si>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</si>
  <si>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</si>
  <si>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</si>
  <si>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</si>
  <si>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</si>
  <si>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</si>
  <si>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</si>
  <si>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</si>
  <si>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</si>
  <si>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</si>
  <si>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</si>
  <si>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</si>
  <si>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</si>
  <si>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</si>
  <si>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</si>
  <si>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</si>
  <si>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</si>
  <si>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</si>
  <si>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</si>
  <si>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</si>
  <si>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</si>
  <si>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</si>
  <si>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</si>
  <si>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</si>
  <si>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</si>
  <si>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</si>
  <si>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</si>
  <si>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</si>
  <si>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</si>
  <si>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</si>
  <si>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</si>
  <si>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</si>
  <si>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</si>
  <si>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</si>
  <si>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</si>
  <si>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</si>
  <si>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</si>
  <si>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</si>
  <si>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</si>
  <si>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</si>
  <si>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</si>
  <si>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</si>
  <si>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</si>
  <si>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</si>
  <si>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</si>
  <si>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</si>
  <si>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</si>
  <si>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</si>
  <si>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</si>
  <si>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</si>
  <si>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</si>
  <si>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</si>
  <si>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</si>
  <si>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</si>
  <si>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</si>
  <si>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</si>
  <si>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</si>
  <si>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</si>
  <si>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</si>
  <si>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</si>
  <si>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</si>
  <si>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</si>
  <si>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</si>
  <si>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</si>
  <si>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</si>
  <si>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</si>
  <si>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</si>
  <si>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</si>
  <si>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</si>
  <si>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</si>
  <si>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</si>
  <si>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</si>
  <si>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</si>
  <si>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</si>
  <si>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</si>
  <si>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</si>
  <si>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</si>
  <si>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</si>
  <si>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</si>
  <si>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</si>
  <si>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</si>
  <si>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</si>
  <si>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</si>
  <si>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</si>
  <si>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</si>
  <si>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</si>
  <si>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</si>
  <si>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</si>
  <si>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</si>
  <si>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</si>
  <si>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</si>
  <si>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</si>
  <si>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</si>
  <si>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</si>
  <si>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</si>
  <si>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</si>
  <si>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</si>
  <si>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</si>
  <si>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</si>
  <si>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</si>
  <si>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</si>
  <si>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</si>
  <si>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</si>
  <si>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</si>
  <si>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</si>
  <si>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</si>
  <si>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</si>
  <si>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</si>
  <si>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</si>
  <si>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</si>
  <si>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</si>
  <si>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</si>
  <si>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</si>
  <si>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</si>
  <si>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</si>
  <si>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</si>
  <si>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</si>
  <si>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</si>
  <si>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</si>
  <si>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</si>
  <si>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</si>
  <si>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</si>
  <si>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</si>
  <si>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</si>
  <si>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</si>
  <si>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</si>
  <si>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</si>
  <si>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</si>
  <si>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</si>
  <si>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</si>
  <si>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</si>
  <si>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</si>
  <si>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</si>
  <si>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</si>
  <si>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</si>
  <si>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</si>
  <si>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</si>
  <si>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</si>
  <si>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</si>
  <si>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</si>
  <si>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</si>
  <si>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</si>
  <si>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</si>
  <si>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</si>
  <si>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</si>
  <si>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</si>
  <si>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</si>
  <si>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</si>
  <si>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</si>
  <si>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</si>
  <si>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</si>
  <si>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</si>
  <si>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</si>
  <si>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</si>
  <si>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</si>
  <si>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</si>
  <si>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</si>
  <si>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</si>
  <si>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</si>
  <si>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</si>
  <si>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</si>
  <si>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</si>
  <si>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</si>
  <si>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</si>
  <si>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</si>
  <si>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</si>
  <si>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</si>
  <si>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</si>
  <si>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</si>
  <si>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</si>
  <si>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</si>
  <si>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</si>
  <si>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</si>
  <si>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</si>
  <si>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</si>
  <si>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</si>
  <si>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</si>
  <si>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</si>
  <si>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</si>
  <si>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</si>
  <si>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</si>
  <si>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</si>
  <si>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</si>
  <si>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</si>
  <si>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</si>
  <si>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</si>
  <si>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</si>
  <si>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</si>
  <si>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</si>
  <si>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</si>
  <si>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</si>
  <si>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</si>
  <si>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</si>
  <si>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</si>
  <si>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</si>
  <si>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</si>
  <si>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</si>
  <si>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</si>
  <si>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</si>
  <si>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</si>
  <si>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</si>
  <si>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</si>
  <si>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</si>
  <si>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</si>
  <si>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</si>
  <si>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</si>
  <si>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</si>
  <si>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</si>
  <si>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</si>
  <si>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</si>
  <si>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</si>
  <si>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</si>
  <si>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</si>
  <si>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</si>
  <si>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</si>
  <si>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</si>
  <si>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</si>
  <si>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</si>
  <si>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</si>
  <si>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</si>
  <si>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</si>
  <si>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</si>
  <si>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</si>
  <si>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</si>
  <si>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</si>
  <si>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</si>
  <si>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</si>
  <si>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</si>
  <si>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</si>
  <si>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</si>
  <si>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</si>
  <si>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</si>
  <si>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</si>
  <si>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</si>
  <si>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</si>
  <si>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</si>
  <si>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</si>
  <si>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</si>
  <si>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</si>
  <si>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</si>
  <si>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</si>
  <si>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</si>
  <si>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</si>
  <si>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</si>
  <si>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</si>
  <si>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</si>
  <si>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</si>
  <si>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</si>
  <si>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</si>
  <si>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</si>
  <si>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</si>
  <si>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</si>
  <si>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</si>
  <si>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</si>
  <si>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</si>
  <si>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</si>
  <si>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</si>
  <si>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</si>
  <si>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</si>
  <si>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</si>
  <si>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</si>
  <si>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</si>
  <si>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</si>
  <si>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</si>
  <si>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</si>
  <si>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</si>
  <si>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</si>
  <si>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</si>
  <si>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</si>
  <si>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</si>
  <si>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</si>
  <si>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</si>
  <si>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</si>
  <si>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</si>
  <si>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</si>
  <si>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</si>
  <si>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</si>
  <si>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</si>
  <si>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</si>
  <si>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</si>
  <si>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</si>
  <si>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</si>
  <si>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</si>
  <si>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</si>
  <si>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</si>
  <si>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</si>
  <si>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</si>
  <si>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</si>
  <si>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</si>
  <si>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</si>
  <si>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</si>
  <si>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</si>
  <si>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</si>
  <si>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</si>
  <si>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</si>
  <si>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</si>
  <si>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</si>
  <si>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</si>
  <si>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</si>
  <si>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</si>
  <si>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</si>
  <si>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</si>
  <si>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</si>
  <si>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</si>
  <si>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</si>
  <si>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</si>
  <si>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</si>
  <si>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</si>
  <si>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</si>
  <si>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</si>
  <si>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</si>
  <si>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</si>
  <si>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</si>
  <si>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</si>
  <si>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</si>
  <si>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</si>
  <si>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</si>
  <si>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</si>
  <si>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</si>
  <si>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</si>
  <si>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</si>
  <si>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</si>
  <si>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</si>
  <si>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</si>
  <si>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</si>
  <si>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</si>
  <si>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</si>
  <si>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</si>
  <si>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</si>
  <si>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</si>
  <si>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</si>
  <si>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</si>
  <si>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</si>
  <si>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</si>
  <si>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</si>
  <si>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</si>
  <si>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</si>
  <si>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</si>
  <si>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</si>
  <si>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</si>
  <si>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</si>
  <si>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</si>
  <si>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</si>
  <si>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</si>
  <si>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</si>
  <si>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</si>
  <si>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</si>
  <si>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</si>
  <si>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</si>
  <si>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</si>
  <si>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</si>
  <si>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</si>
  <si>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</si>
  <si>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</si>
  <si>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</si>
  <si>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</si>
  <si>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</si>
  <si>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</si>
  <si>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</si>
  <si>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</si>
  <si>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</si>
  <si>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</si>
  <si>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</si>
  <si>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</si>
  <si>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</si>
  <si>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</si>
  <si>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</si>
  <si>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</si>
  <si>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</si>
  <si>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</si>
  <si>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</si>
  <si>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</si>
  <si>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</si>
  <si>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</si>
  <si>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</si>
  <si>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</si>
  <si>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</si>
  <si>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</si>
  <si>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</si>
  <si>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</si>
  <si>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</si>
  <si>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</si>
  <si>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</si>
  <si>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</si>
  <si>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</si>
  <si>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</si>
  <si>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</si>
  <si>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</si>
  <si>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</si>
  <si>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</si>
  <si>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</si>
  <si>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</si>
  <si>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</si>
  <si>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</si>
  <si>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</si>
  <si>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</si>
  <si>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</si>
  <si>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</si>
  <si>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</si>
  <si>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</si>
  <si>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</si>
  <si>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</si>
  <si>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</si>
  <si>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</si>
  <si>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</si>
  <si>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</si>
  <si>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</si>
  <si>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</si>
  <si>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</si>
  <si>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</si>
  <si>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</si>
  <si>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</si>
  <si>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</si>
  <si>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</si>
  <si>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</si>
  <si>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</si>
  <si>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</si>
  <si>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</si>
  <si>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</si>
  <si>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</si>
  <si>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</si>
  <si>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</si>
  <si>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</si>
  <si>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</si>
  <si>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</si>
  <si>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</si>
  <si>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</si>
  <si>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</si>
  <si>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</si>
  <si>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</si>
  <si>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</si>
  <si>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</si>
  <si>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</si>
  <si>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</si>
  <si>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</si>
  <si>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</si>
  <si>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</si>
  <si>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</si>
  <si>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</si>
  <si>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</si>
  <si>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</si>
  <si>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</si>
  <si>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</si>
  <si>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</si>
  <si>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</si>
  <si>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</si>
  <si>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</si>
  <si>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</si>
  <si>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</si>
  <si>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</si>
  <si>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</si>
  <si>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</si>
  <si>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</si>
  <si>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</si>
  <si>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</si>
  <si>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</si>
  <si>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</si>
  <si>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</si>
  <si>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</si>
  <si>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</si>
  <si>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</si>
  <si>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</si>
  <si>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</si>
  <si>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</si>
  <si>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</si>
  <si>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</si>
  <si>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</si>
  <si>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</si>
  <si>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</si>
  <si>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</si>
  <si>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</si>
  <si>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</si>
  <si>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</si>
  <si>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</si>
  <si>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</si>
  <si>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</si>
  <si>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</si>
  <si>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</si>
  <si>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</si>
  <si>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</si>
  <si>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</si>
  <si>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</si>
  <si>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</si>
  <si>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</si>
  <si>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</si>
  <si>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</si>
  <si>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</si>
  <si>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</si>
  <si>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</si>
  <si>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</si>
  <si>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</si>
  <si>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</si>
  <si>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</si>
  <si>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</si>
  <si>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</si>
  <si>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</si>
  <si>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</si>
  <si>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</si>
  <si>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</si>
  <si>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</si>
  <si>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</si>
  <si>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</si>
  <si>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</si>
  <si>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</si>
  <si>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</si>
  <si>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</si>
  <si>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</si>
  <si>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</si>
  <si>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</si>
  <si>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</si>
  <si>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</si>
  <si>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</si>
  <si>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</si>
  <si>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</si>
  <si>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</si>
  <si>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</si>
  <si>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</si>
  <si>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</si>
  <si>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</si>
  <si>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</si>
  <si>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</si>
  <si>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</si>
  <si>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</si>
  <si>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</si>
  <si>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</si>
  <si>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</si>
  <si>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</si>
  <si>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</si>
  <si>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</si>
  <si>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</si>
  <si>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</si>
  <si>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</si>
  <si>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</si>
  <si>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</si>
  <si>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</si>
  <si>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</si>
  <si>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</si>
  <si>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</si>
  <si>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</si>
  <si>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</si>
  <si>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</si>
  <si>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</si>
  <si>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</si>
  <si>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</si>
  <si>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</si>
  <si>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</si>
  <si>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</si>
  <si>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</si>
  <si>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</si>
  <si>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</si>
  <si>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</si>
  <si>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</si>
  <si>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</si>
  <si>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</si>
  <si>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</si>
  <si>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</si>
  <si>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</si>
  <si>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</si>
  <si>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</si>
  <si>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</si>
  <si>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</si>
  <si>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</si>
  <si>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</si>
  <si>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</si>
  <si>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</si>
  <si>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</si>
  <si>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</si>
  <si>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</si>
  <si>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</si>
  <si>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</si>
  <si>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</si>
  <si>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</si>
  <si>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</si>
  <si>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</si>
  <si>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</si>
  <si>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</si>
  <si>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</si>
  <si>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</si>
  <si>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</si>
  <si>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</si>
  <si>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</si>
  <si>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</si>
  <si>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</si>
  <si>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</si>
  <si>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</si>
  <si>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</si>
  <si>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</si>
  <si>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</si>
  <si>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</si>
  <si>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</si>
  <si>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</si>
  <si>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</si>
  <si>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</si>
  <si>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</si>
  <si>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</si>
  <si>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</si>
  <si>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</si>
  <si>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</si>
  <si>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</si>
  <si>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</si>
  <si>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</si>
  <si>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</si>
  <si>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</si>
  <si>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</si>
  <si>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</si>
  <si>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</si>
  <si>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</si>
  <si>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</si>
  <si>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</si>
  <si>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</si>
  <si>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</si>
  <si>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</si>
  <si>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</si>
  <si>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</si>
  <si>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</si>
  <si>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</si>
  <si>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</si>
  <si>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</si>
  <si>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</si>
  <si>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</si>
  <si>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</si>
  <si>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</si>
  <si>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</si>
  <si>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</si>
  <si>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</si>
  <si>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</si>
  <si>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</si>
  <si>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</si>
  <si>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</si>
  <si>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</si>
  <si>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</si>
  <si>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</si>
  <si>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</si>
  <si>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</si>
  <si>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</si>
  <si>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</si>
  <si>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</si>
  <si>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</si>
  <si>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</si>
  <si>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</si>
  <si>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</si>
  <si>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</si>
  <si>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</si>
  <si>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</si>
  <si>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</si>
  <si>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</si>
  <si>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</si>
  <si>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</si>
  <si>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</si>
  <si>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</si>
  <si>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</si>
  <si>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</si>
  <si>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</si>
  <si>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</si>
  <si>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</si>
  <si>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</si>
  <si>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</si>
  <si>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</si>
  <si>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</si>
  <si>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</si>
  <si>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</si>
  <si>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</si>
  <si>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</si>
  <si>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</si>
  <si>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</si>
  <si>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</si>
  <si>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</si>
  <si>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</si>
  <si>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</si>
  <si>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</si>
  <si>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</si>
  <si>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</si>
  <si>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</si>
  <si>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</si>
  <si>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</si>
  <si>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</si>
  <si>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</si>
  <si>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</si>
  <si>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</si>
  <si>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</si>
  <si>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</si>
  <si>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</si>
  <si>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</si>
  <si>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</si>
  <si>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</si>
  <si>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</si>
  <si>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</si>
  <si>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</si>
  <si>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</si>
  <si>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</si>
  <si>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</si>
  <si>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</si>
  <si>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</si>
  <si>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</si>
  <si>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</si>
  <si>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</si>
  <si>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</si>
  <si>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</si>
  <si>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</si>
  <si>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</si>
  <si>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</si>
  <si>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</si>
  <si>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</si>
  <si>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</si>
  <si>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</si>
  <si>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</si>
  <si>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</si>
  <si>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</si>
  <si>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</si>
  <si>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</si>
  <si>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</si>
  <si>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</si>
  <si>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</si>
  <si>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</si>
  <si>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</si>
  <si>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</si>
  <si>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</si>
  <si>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</si>
  <si>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</si>
  <si>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</si>
  <si>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</si>
  <si>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</si>
  <si>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</si>
  <si>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</si>
  <si>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</si>
  <si>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</si>
  <si>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</si>
  <si>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</si>
  <si>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</si>
  <si>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</si>
  <si>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</si>
  <si>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</si>
  <si>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</si>
  <si>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</si>
  <si>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</si>
  <si>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</si>
  <si>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</si>
  <si>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</si>
  <si>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</si>
  <si>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</si>
  <si>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</si>
  <si>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</si>
  <si>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</si>
  <si>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</si>
  <si>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</si>
  <si>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</si>
  <si>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</si>
  <si>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</si>
  <si>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</si>
  <si>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</si>
  <si>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</si>
  <si>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</si>
  <si>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</si>
  <si>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</si>
  <si>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</si>
  <si>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</si>
  <si>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</si>
  <si>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</si>
  <si>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</si>
  <si>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</si>
  <si>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</si>
  <si>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</si>
  <si>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</si>
  <si>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</si>
  <si>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</si>
  <si>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</si>
  <si>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</si>
  <si>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</si>
  <si>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</si>
  <si>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</si>
  <si>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</si>
  <si>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</si>
  <si>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</si>
  <si>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</si>
  <si>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</si>
  <si>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</si>
  <si>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</si>
  <si>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</si>
  <si>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</si>
  <si>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</si>
  <si>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</si>
  <si>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</si>
  <si>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</si>
  <si>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</si>
  <si>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</si>
  <si>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</si>
  <si>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</si>
  <si>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</si>
  <si>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</si>
  <si>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</si>
  <si>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</si>
  <si>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</si>
  <si>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</si>
  <si>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</si>
  <si>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</si>
  <si>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</si>
  <si>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</si>
  <si>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</si>
  <si>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</si>
  <si>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</si>
  <si>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</si>
  <si>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</si>
  <si>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</si>
  <si>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</si>
  <si>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</si>
  <si>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</si>
  <si>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</si>
  <si>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</si>
  <si>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</si>
  <si>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</si>
  <si>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</si>
  <si>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</si>
  <si>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</si>
  <si>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</si>
  <si>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</si>
  <si>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</si>
  <si>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</si>
  <si>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</si>
  <si>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</si>
  <si>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</si>
  <si>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</si>
  <si>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</si>
  <si>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</si>
  <si>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</si>
  <si>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</si>
  <si>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</si>
  <si>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</si>
  <si>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</si>
  <si>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</si>
  <si>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</si>
  <si>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</si>
  <si>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</si>
  <si>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</si>
  <si>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</si>
  <si>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</si>
  <si>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</si>
  <si>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</si>
  <si>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</si>
  <si>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</si>
  <si>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</si>
  <si>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</si>
  <si>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</si>
  <si>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</si>
  <si>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</si>
  <si>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</si>
  <si>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</si>
  <si>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</si>
  <si>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</si>
  <si>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</si>
  <si>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</si>
  <si>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</si>
  <si>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</si>
  <si>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</si>
  <si>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</si>
  <si>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</si>
  <si>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</si>
  <si>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</si>
  <si>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</si>
  <si>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</si>
  <si>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</si>
  <si>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</si>
  <si>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</si>
  <si>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</si>
  <si>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</si>
  <si>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</si>
  <si>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</si>
  <si>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</si>
  <si>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</si>
  <si>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</si>
  <si>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</si>
  <si>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</si>
  <si>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</si>
  <si>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</si>
  <si>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</si>
  <si>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</si>
  <si>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</si>
  <si>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</si>
  <si>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</si>
  <si>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</si>
  <si>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</si>
  <si>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</si>
  <si>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</si>
  <si>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</si>
  <si>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</si>
  <si>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</si>
  <si>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</si>
  <si>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</si>
  <si>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</si>
  <si>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</si>
  <si>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</si>
  <si>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</si>
  <si>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</si>
  <si>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</si>
  <si>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</si>
  <si>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</si>
  <si>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</si>
  <si>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</si>
  <si>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</si>
  <si>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</si>
  <si>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</si>
  <si>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</si>
  <si>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</si>
  <si>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</si>
  <si>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</si>
  <si>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</si>
  <si>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</si>
  <si>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</si>
  <si>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</si>
  <si>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</si>
  <si>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</si>
  <si>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</si>
  <si>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</si>
  <si>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</si>
  <si>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</si>
  <si>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</si>
  <si>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</si>
  <si>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</si>
  <si>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</si>
  <si>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</si>
  <si>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</si>
  <si>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</si>
  <si>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</si>
  <si>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</si>
  <si>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</si>
  <si>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</si>
  <si>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</si>
  <si>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</si>
  <si>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</si>
  <si>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</si>
  <si>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</si>
  <si>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</si>
  <si>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</si>
  <si>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</si>
  <si>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</si>
  <si>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</si>
  <si>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</si>
  <si>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</si>
  <si>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</si>
  <si>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</si>
  <si>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</si>
  <si>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</si>
  <si>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</si>
  <si>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</si>
  <si>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</si>
  <si>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</si>
  <si>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</si>
  <si>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</si>
  <si>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</si>
  <si>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</si>
  <si>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</si>
  <si>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</si>
  <si>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</si>
  <si>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</si>
  <si>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</si>
  <si>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</si>
  <si>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</si>
  <si>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</si>
  <si>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</si>
  <si>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</si>
  <si>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</si>
  <si>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</si>
  <si>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</si>
  <si>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</si>
  <si>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</si>
  <si>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</si>
  <si>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</si>
  <si>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</si>
  <si>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</si>
  <si>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</si>
  <si>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</si>
  <si>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</si>
  <si>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</si>
  <si>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</si>
  <si>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</si>
  <si>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</si>
  <si>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</si>
  <si>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</si>
  <si>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</si>
  <si>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</si>
  <si>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</si>
  <si>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</si>
  <si>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</si>
  <si>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</si>
  <si>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</si>
  <si>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</si>
  <si>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</si>
  <si>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</si>
  <si>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</si>
  <si>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</si>
  <si>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</si>
  <si>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</si>
  <si>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</si>
  <si>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</si>
  <si>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</si>
  <si>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</si>
  <si>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</si>
  <si>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</si>
  <si>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</si>
  <si>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</si>
  <si>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</si>
  <si>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</si>
  <si>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</si>
  <si>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</si>
  <si>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</si>
  <si>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</si>
  <si>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</si>
  <si>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</si>
  <si>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</si>
  <si>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</si>
  <si>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</si>
  <si>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</si>
  <si>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</si>
  <si>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</si>
  <si>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</si>
  <si>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</si>
  <si>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</si>
  <si>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</si>
  <si>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</si>
  <si>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</si>
  <si>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</si>
  <si>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</si>
  <si>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</si>
  <si>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</si>
  <si>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</si>
  <si>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</si>
  <si>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</si>
  <si>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</si>
  <si>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</si>
  <si>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</si>
  <si>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</si>
  <si>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</si>
  <si>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</si>
  <si>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</si>
  <si>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</si>
  <si>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</si>
  <si>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</si>
  <si>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</si>
  <si>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</si>
  <si>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</si>
  <si>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</si>
  <si>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</si>
  <si>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</si>
  <si>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</si>
  <si>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</si>
  <si>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</si>
  <si>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</si>
  <si>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</si>
  <si>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</si>
  <si>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</si>
  <si>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</si>
  <si>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</si>
  <si>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</si>
  <si>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</si>
  <si>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</si>
  <si>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</si>
  <si>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</si>
  <si>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</si>
  <si>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</si>
  <si>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</si>
  <si>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</si>
  <si>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</si>
  <si>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</si>
  <si>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</si>
  <si>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</si>
  <si>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</si>
  <si>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</si>
  <si>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</si>
  <si>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</si>
  <si>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</si>
  <si>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</si>
  <si>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</si>
  <si>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</si>
  <si>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</si>
  <si>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</si>
  <si>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</si>
  <si>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</si>
  <si>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</si>
  <si>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</si>
  <si>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</si>
  <si>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</si>
  <si>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</si>
  <si>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</si>
  <si>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</si>
  <si>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</si>
  <si>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</si>
  <si>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</si>
  <si>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</si>
  <si>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</si>
  <si>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</si>
  <si>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</si>
  <si>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</si>
  <si>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</si>
  <si>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</si>
  <si>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</si>
  <si>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</si>
  <si>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</si>
  <si>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</si>
  <si>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</si>
  <si>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</si>
  <si>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</si>
  <si>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</si>
  <si>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</si>
  <si>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</si>
  <si>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</si>
  <si>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</si>
  <si>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</si>
  <si>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</si>
  <si>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</si>
  <si>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</si>
  <si>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</si>
  <si>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</si>
  <si>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</si>
  <si>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</si>
  <si>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</si>
  <si>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</si>
  <si>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</si>
  <si>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</si>
  <si>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</si>
  <si>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</si>
  <si>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</si>
  <si>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</si>
  <si>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</si>
  <si>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</si>
  <si>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</si>
  <si>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</si>
  <si>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</si>
  <si>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</si>
  <si>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</si>
  <si>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</si>
  <si>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</si>
  <si>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</si>
  <si>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</si>
  <si>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</si>
  <si>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</si>
  <si>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</si>
  <si>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</si>
  <si>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</si>
  <si>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</si>
  <si>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</si>
  <si>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</si>
  <si>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</si>
  <si>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</si>
  <si>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</si>
  <si>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</si>
  <si>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</si>
  <si>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</si>
  <si>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</si>
  <si>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</si>
  <si>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</si>
  <si>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</si>
  <si>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</si>
  <si>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</si>
  <si>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</si>
  <si>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</si>
  <si>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</si>
  <si>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</si>
  <si>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</si>
  <si>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</si>
  <si>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</si>
  <si>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</si>
  <si>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</si>
  <si>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</si>
  <si>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</si>
  <si>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</si>
  <si>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</si>
  <si>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</si>
  <si>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</si>
  <si>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</si>
  <si>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</si>
  <si>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</si>
  <si>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</si>
  <si>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</si>
  <si>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</si>
  <si>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</si>
  <si>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</si>
  <si>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</si>
  <si>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</si>
  <si>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</si>
  <si>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</si>
  <si>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</si>
  <si>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</si>
  <si>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</si>
  <si>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</si>
  <si>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</si>
  <si>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</si>
  <si>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</si>
  <si>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</si>
  <si>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</si>
  <si>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</si>
  <si>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</si>
  <si>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</si>
  <si>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</si>
  <si>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</si>
  <si>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</si>
  <si>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</si>
  <si>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</si>
  <si>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</si>
  <si>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</si>
  <si>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</si>
  <si>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</si>
  <si>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</si>
  <si>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</si>
  <si>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</si>
  <si>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</si>
  <si>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</si>
  <si>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</si>
  <si>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</si>
  <si>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</si>
  <si>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</si>
  <si>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</si>
  <si>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</si>
  <si>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</si>
  <si>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</si>
  <si>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</si>
  <si>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</si>
  <si>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</si>
  <si>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</si>
  <si>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</si>
  <si>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</si>
  <si>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</si>
  <si>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</si>
  <si>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</si>
  <si>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</si>
  <si>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</si>
  <si>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</si>
  <si>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</si>
  <si>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</si>
  <si>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</si>
  <si>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</si>
  <si>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</si>
  <si>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</si>
  <si>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</si>
  <si>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</si>
  <si>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</si>
  <si>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</si>
  <si>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</si>
  <si>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</si>
  <si>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</si>
  <si>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</si>
  <si>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</si>
  <si>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</si>
  <si>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</si>
  <si>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</si>
  <si>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</si>
  <si>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</si>
  <si>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</si>
  <si>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</si>
  <si>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</si>
  <si>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</si>
  <si>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</si>
  <si>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</si>
  <si>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</si>
  <si>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</si>
  <si>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</si>
  <si>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</si>
  <si>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</si>
  <si>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</si>
  <si>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</si>
  <si>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</si>
  <si>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</si>
  <si>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</si>
  <si>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</si>
  <si>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</si>
  <si>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</si>
  <si>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</si>
  <si>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</si>
  <si>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</si>
  <si>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</si>
  <si>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</si>
  <si>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</si>
  <si>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</si>
  <si>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</si>
  <si>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</si>
  <si>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</si>
  <si>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</si>
  <si>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</si>
  <si>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</si>
  <si>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</si>
  <si>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</si>
  <si>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</si>
  <si>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</si>
  <si>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</si>
  <si>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</si>
  <si>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</si>
  <si>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</si>
  <si>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</si>
  <si>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</si>
  <si>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</si>
  <si>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</si>
  <si>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</si>
  <si>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</si>
  <si>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</si>
  <si>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</si>
  <si>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</si>
  <si>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</si>
  <si>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</si>
  <si>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</si>
  <si>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</si>
  <si>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</si>
  <si>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</si>
  <si>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</si>
  <si>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</si>
  <si>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</si>
  <si>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</si>
  <si>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</si>
  <si>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</si>
  <si>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</si>
  <si>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</si>
  <si>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</si>
  <si>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</si>
  <si>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</si>
  <si>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</si>
  <si>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</si>
  <si>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</si>
  <si>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</si>
  <si>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</si>
  <si>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</si>
  <si>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</si>
  <si>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</si>
  <si>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</si>
  <si>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</si>
  <si>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</si>
  <si>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</si>
  <si>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</si>
  <si>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</si>
  <si>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</si>
  <si>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</si>
  <si>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</si>
  <si>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</si>
  <si>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</si>
  <si>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</si>
  <si>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</si>
  <si>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</si>
  <si>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</si>
  <si>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</si>
  <si>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</si>
  <si>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</si>
  <si>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</si>
  <si>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</si>
  <si>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</si>
  <si>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</si>
  <si>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</si>
  <si>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</si>
  <si>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</si>
  <si>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</si>
  <si>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</si>
  <si>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</si>
  <si>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</si>
  <si>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</si>
  <si>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</si>
  <si>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</si>
  <si>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</si>
  <si>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</si>
  <si>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</si>
  <si>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</si>
  <si>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</si>
  <si>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</si>
  <si>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</si>
  <si>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</si>
  <si>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</si>
  <si>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</si>
  <si>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</si>
  <si>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</si>
  <si>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</si>
  <si>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</si>
  <si>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</si>
  <si>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</si>
  <si>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</si>
  <si>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</si>
  <si>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</si>
  <si>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</si>
  <si>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</si>
  <si>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</si>
  <si>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</si>
  <si>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</si>
  <si>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</si>
  <si>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</si>
  <si>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</si>
  <si>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</si>
  <si>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</si>
  <si>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</si>
  <si>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</si>
  <si>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</si>
  <si>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</si>
  <si>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</si>
  <si>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</si>
  <si>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</si>
  <si>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</si>
  <si>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</si>
  <si>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</si>
  <si>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</si>
  <si>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</si>
  <si>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</si>
  <si>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</si>
  <si>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</si>
  <si>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</si>
  <si>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</si>
  <si>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</si>
  <si>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</si>
  <si>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</si>
  <si>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</si>
  <si>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</si>
  <si>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</si>
  <si>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</si>
  <si>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</si>
  <si>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</si>
  <si>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</si>
  <si>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</si>
  <si>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</si>
  <si>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</si>
  <si>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</si>
  <si>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</si>
  <si>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</si>
  <si>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</si>
  <si>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</si>
  <si>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</si>
  <si>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</si>
  <si>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</si>
  <si>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</si>
  <si>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</si>
  <si>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</si>
  <si>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</si>
  <si>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</si>
  <si>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</si>
  <si>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</si>
  <si>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</si>
  <si>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</si>
  <si>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</si>
  <si>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</si>
  <si>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</si>
  <si>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</si>
  <si>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</si>
  <si>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</si>
  <si>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</si>
  <si>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</si>
  <si>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</si>
  <si>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</si>
  <si>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</si>
  <si>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</si>
  <si>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</si>
  <si>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</si>
  <si>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</si>
  <si>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</si>
  <si>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</si>
  <si>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</si>
  <si>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</si>
  <si>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</si>
  <si>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</si>
  <si>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</si>
  <si>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</si>
  <si>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</si>
  <si>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</si>
  <si>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</si>
  <si>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</si>
  <si>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</si>
  <si>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</si>
  <si>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</si>
  <si>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</si>
  <si>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</si>
  <si>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</si>
  <si>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</si>
  <si>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</si>
  <si>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</si>
  <si>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</si>
  <si>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</si>
  <si>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</si>
  <si>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</si>
  <si>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</si>
  <si>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</si>
  <si>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</si>
  <si>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</si>
  <si>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</si>
  <si>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</si>
  <si>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</si>
  <si>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</si>
  <si>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</si>
  <si>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</si>
  <si>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</si>
  <si>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</si>
  <si>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</si>
  <si>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</si>
  <si>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</si>
  <si>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</si>
  <si>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</si>
  <si>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</si>
  <si>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</si>
  <si>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</si>
  <si>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</si>
  <si>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</si>
  <si>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</si>
  <si>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</si>
  <si>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</si>
  <si>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</si>
  <si>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</si>
  <si>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</si>
  <si>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</si>
  <si>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</si>
  <si>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</si>
  <si>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</si>
  <si>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</si>
  <si>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</si>
  <si>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</si>
  <si>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</si>
  <si>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</si>
  <si>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</si>
  <si>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</si>
  <si>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</si>
  <si>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</si>
  <si>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</si>
  <si>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</si>
  <si>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</si>
  <si>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</si>
  <si>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</si>
  <si>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</si>
  <si>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</si>
  <si>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</si>
  <si>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</si>
  <si>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</si>
  <si>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</si>
  <si>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</si>
  <si>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</si>
  <si>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</si>
  <si>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</si>
  <si>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</si>
  <si>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</si>
  <si>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</si>
  <si>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</si>
  <si>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</si>
  <si>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</si>
  <si>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</si>
  <si>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</si>
  <si>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</si>
  <si>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</si>
  <si>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</si>
  <si>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</si>
  <si>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</si>
  <si>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</si>
  <si>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</si>
  <si>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</si>
  <si>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</si>
  <si>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</si>
  <si>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</si>
  <si>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</si>
  <si>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</si>
  <si>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</si>
  <si>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</si>
  <si>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</si>
  <si>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</si>
  <si>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</si>
  <si>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</si>
  <si>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</si>
  <si>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</si>
  <si>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</si>
  <si>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</si>
  <si>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</si>
  <si>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</si>
  <si>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</si>
  <si>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</si>
  <si>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</si>
  <si>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</si>
  <si>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</si>
  <si>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</si>
  <si>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</si>
  <si>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</si>
  <si>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</si>
  <si>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</si>
  <si>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</si>
  <si>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</si>
  <si>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</si>
  <si>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</si>
  <si>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</si>
  <si>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</si>
  <si>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</si>
  <si>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</si>
  <si>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</si>
  <si>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</si>
  <si>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</si>
  <si>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</si>
  <si>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</si>
  <si>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</si>
  <si>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</si>
  <si>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</si>
  <si>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</si>
  <si>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</si>
  <si>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</si>
  <si>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</si>
  <si>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</si>
  <si>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</si>
  <si>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</si>
  <si>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</si>
  <si>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</si>
  <si>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</si>
  <si>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</si>
  <si>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</si>
  <si>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</si>
  <si>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</si>
  <si>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</si>
  <si>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</si>
  <si>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</si>
  <si>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</si>
  <si>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</si>
  <si>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</si>
  <si>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</si>
  <si>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</si>
  <si>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</si>
  <si>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</si>
  <si>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</si>
  <si>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</si>
  <si>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</si>
  <si>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</si>
  <si>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</si>
  <si>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</si>
  <si>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</si>
  <si>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</si>
  <si>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</si>
  <si>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</si>
  <si>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</si>
  <si>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</si>
  <si>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</si>
  <si>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</si>
  <si>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</si>
  <si>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</si>
  <si>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</si>
  <si>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</si>
  <si>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</si>
  <si>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</si>
  <si>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</si>
  <si>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</si>
  <si>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</si>
  <si>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</si>
  <si>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</si>
  <si>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</si>
  <si>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</si>
  <si>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</si>
  <si>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</si>
  <si>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</si>
  <si>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</si>
  <si>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</si>
  <si>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</si>
  <si>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</si>
  <si>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</si>
  <si>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</si>
  <si>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</si>
  <si>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</si>
  <si>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</si>
  <si>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</si>
  <si>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</si>
  <si>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</si>
  <si>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</si>
  <si>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</si>
  <si>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</si>
  <si>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</si>
  <si>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</si>
  <si>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</si>
  <si>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</si>
  <si>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</si>
  <si>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</si>
  <si>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</si>
  <si>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</si>
  <si>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</si>
  <si>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</si>
  <si>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</si>
  <si>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</si>
  <si>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</si>
  <si>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</si>
  <si>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</si>
  <si>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</si>
  <si>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</si>
  <si>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</si>
  <si>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</si>
  <si>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</si>
  <si>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</si>
  <si>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</si>
  <si>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</si>
  <si>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</si>
  <si>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</si>
  <si>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</si>
  <si>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</si>
  <si>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</si>
  <si>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</si>
  <si>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</si>
  <si>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</si>
  <si>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</si>
  <si>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</si>
  <si>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</si>
  <si>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</si>
  <si>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</si>
  <si>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</si>
  <si>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</si>
  <si>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</si>
  <si>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</si>
  <si>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</si>
  <si>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</si>
  <si>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</si>
  <si>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</si>
  <si>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</si>
  <si>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</si>
  <si>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</si>
  <si>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</si>
  <si>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</si>
  <si>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</si>
  <si>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</si>
  <si>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</si>
  <si>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</si>
  <si>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</si>
  <si>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</si>
  <si>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</si>
  <si>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</si>
  <si>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</si>
  <si>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</si>
  <si>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</si>
  <si>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</si>
  <si>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</si>
  <si>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</si>
  <si>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</si>
  <si>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</si>
  <si>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</si>
  <si>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</si>
  <si>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</si>
  <si>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</si>
  <si>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</si>
  <si>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</si>
  <si>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</si>
  <si>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</si>
  <si>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</si>
  <si>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</si>
  <si>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</si>
  <si>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</si>
  <si>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</si>
  <si>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</si>
  <si>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</si>
  <si>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</si>
  <si>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</si>
  <si>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</si>
  <si>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</si>
  <si>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</si>
  <si>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</si>
  <si>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</si>
  <si>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</si>
  <si>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</si>
  <si>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</si>
  <si>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</si>
  <si>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</si>
  <si>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</si>
  <si>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</si>
  <si>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</si>
  <si>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</si>
  <si>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</si>
  <si>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</si>
  <si>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</si>
  <si>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</si>
  <si>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</si>
  <si>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</si>
  <si>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</si>
  <si>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</si>
  <si>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</si>
  <si>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</si>
  <si>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</si>
  <si>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</si>
  <si>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</si>
  <si>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</si>
  <si>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</si>
  <si>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</si>
  <si>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</si>
  <si>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</si>
  <si>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</si>
  <si>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</si>
  <si>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</si>
  <si>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</si>
  <si>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</si>
  <si>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</si>
  <si>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</si>
  <si>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</si>
  <si>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</si>
  <si>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</si>
  <si>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</si>
  <si>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</si>
  <si>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</si>
  <si>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</si>
  <si>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</si>
  <si>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</si>
  <si>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</si>
  <si>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</si>
  <si>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</si>
  <si>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</si>
  <si>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</si>
  <si>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</si>
  <si>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</si>
  <si>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</si>
  <si>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</si>
  <si>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</si>
  <si>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</si>
  <si>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</si>
  <si>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</si>
  <si>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</si>
  <si>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</si>
  <si>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</si>
  <si>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</si>
  <si>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</si>
  <si>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</si>
  <si>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</si>
  <si>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</si>
  <si>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</si>
  <si>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</si>
  <si>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</si>
  <si>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</si>
  <si>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</si>
  <si>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</si>
  <si>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</si>
  <si>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</si>
  <si>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</si>
  <si>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</si>
  <si>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</si>
  <si>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</si>
  <si>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</si>
  <si>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</si>
  <si>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</si>
  <si>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</si>
  <si>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</si>
  <si>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</si>
  <si>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</si>
  <si>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</si>
  <si>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</si>
  <si>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</si>
  <si>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</si>
  <si>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</si>
  <si>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</si>
  <si>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</si>
  <si>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</si>
  <si>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</si>
  <si>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</si>
  <si>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</si>
  <si>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</si>
  <si>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</si>
  <si>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</si>
  <si>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</si>
  <si>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</si>
  <si>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</si>
  <si>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</si>
  <si>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</si>
  <si>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</si>
  <si>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</si>
  <si>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</si>
  <si>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</si>
  <si>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</si>
  <si>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</si>
  <si>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</si>
  <si>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</si>
  <si>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</si>
  <si>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</si>
  <si>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</si>
  <si>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</si>
  <si>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</si>
  <si>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</si>
  <si>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</si>
  <si>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</si>
  <si>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</si>
  <si>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</si>
  <si>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</si>
  <si>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</si>
  <si>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</si>
  <si>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</si>
  <si>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</si>
  <si>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</si>
  <si>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</si>
  <si>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</si>
  <si>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</si>
  <si>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</si>
  <si>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</si>
  <si>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</si>
  <si>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</si>
  <si>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</si>
  <si>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</si>
  <si>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</si>
  <si>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</si>
  <si>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</si>
  <si>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</si>
  <si>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</si>
  <si>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</si>
  <si>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</si>
  <si>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</si>
  <si>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</si>
  <si>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</si>
  <si>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</si>
  <si>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</si>
  <si>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</si>
  <si>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</si>
  <si>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</si>
  <si>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</si>
  <si>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</si>
  <si>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</si>
  <si>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</si>
  <si>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</si>
  <si>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</si>
  <si>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</si>
  <si>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</si>
  <si>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</si>
  <si>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</si>
  <si>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</si>
  <si>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</si>
  <si>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</si>
  <si>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</si>
  <si>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</si>
  <si>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</si>
  <si>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</si>
  <si>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</si>
  <si>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</si>
  <si>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</si>
  <si>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</si>
  <si>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</si>
  <si>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</si>
  <si>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</si>
  <si>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</si>
  <si>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</si>
  <si>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</si>
  <si>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</si>
  <si>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</si>
  <si>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</si>
  <si>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</si>
  <si>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</si>
  <si>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</si>
  <si>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</si>
  <si>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</si>
  <si>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</si>
  <si>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</si>
  <si>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</si>
  <si>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</si>
  <si>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</si>
  <si>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</si>
  <si>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</si>
  <si>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</si>
  <si>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</si>
  <si>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</si>
  <si>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</si>
  <si>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</si>
  <si>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</si>
  <si>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</si>
  <si>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</si>
  <si>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</si>
  <si>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</si>
  <si>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</si>
  <si>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</si>
  <si>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</si>
  <si>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</si>
  <si>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</si>
  <si>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</si>
  <si>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</si>
  <si>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</si>
  <si>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</si>
  <si>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</si>
  <si>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</si>
  <si>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</si>
  <si>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</si>
  <si>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</si>
  <si>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</si>
  <si>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</si>
  <si>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</si>
  <si>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</si>
  <si>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</si>
  <si>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</si>
  <si>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</si>
  <si>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</si>
  <si>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</si>
  <si>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</si>
  <si>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</si>
  <si>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</si>
  <si>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</si>
  <si>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</si>
  <si>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</si>
  <si>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</si>
  <si>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</si>
  <si>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</si>
  <si>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</si>
  <si>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</si>
  <si>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</si>
  <si>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</si>
  <si>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</si>
  <si>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</si>
  <si>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</si>
  <si>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</si>
  <si>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</si>
  <si>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</si>
  <si>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</si>
  <si>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</si>
  <si>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</si>
  <si>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</si>
  <si>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</si>
  <si>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</si>
  <si>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</si>
  <si>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</si>
  <si>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</si>
  <si>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</si>
  <si>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</si>
  <si>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</si>
  <si>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</si>
  <si>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</si>
  <si>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</si>
  <si>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</si>
  <si>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</si>
  <si>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</si>
  <si>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</si>
  <si>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</si>
  <si>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</si>
  <si>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</si>
  <si>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</si>
  <si>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</si>
  <si>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</si>
  <si>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</si>
  <si>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</si>
  <si>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</si>
  <si>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</si>
  <si>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</si>
  <si>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</si>
  <si>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</si>
  <si>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</si>
  <si>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</si>
  <si>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</si>
  <si>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</si>
  <si>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</si>
  <si>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</si>
  <si>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</si>
  <si>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</si>
  <si>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</si>
  <si>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</si>
  <si>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</si>
  <si>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</si>
  <si>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</si>
  <si>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</si>
  <si>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</si>
  <si>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</si>
  <si>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</si>
  <si>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</si>
  <si>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</si>
  <si>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</si>
  <si>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</si>
  <si>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</si>
  <si>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</si>
  <si>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</si>
  <si>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</si>
  <si>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</si>
  <si>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</si>
  <si>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</si>
  <si>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</si>
  <si>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</si>
  <si>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</si>
  <si>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</si>
  <si>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</si>
  <si>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</si>
  <si>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</si>
  <si>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</si>
  <si>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</si>
  <si>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</si>
  <si>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</si>
  <si>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</si>
  <si>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</si>
  <si>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</si>
  <si>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</si>
  <si>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</si>
  <si>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</si>
  <si>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</si>
  <si>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</si>
  <si>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</si>
  <si>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</si>
  <si>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</si>
  <si>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</si>
  <si>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</si>
  <si>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</si>
  <si>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</si>
  <si>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</si>
  <si>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</si>
  <si>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</si>
  <si>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</si>
  <si>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</si>
  <si>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</si>
  <si>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</si>
  <si>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</si>
  <si>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</si>
  <si>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</si>
  <si>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</si>
  <si>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</si>
  <si>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</si>
  <si>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</si>
  <si>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</si>
  <si>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</si>
  <si>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</si>
  <si>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</si>
  <si>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</si>
  <si>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</si>
  <si>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</si>
  <si>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</si>
  <si>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</si>
  <si>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</si>
  <si>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</si>
  <si>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</si>
  <si>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</si>
  <si>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</si>
  <si>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</si>
  <si>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</si>
  <si>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</si>
  <si>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</si>
  <si>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</si>
  <si>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</si>
  <si>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</si>
  <si>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</si>
  <si>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</si>
  <si>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</si>
  <si>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</si>
  <si>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</si>
  <si>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</si>
  <si>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</si>
  <si>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</si>
  <si>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</si>
  <si>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</si>
  <si>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</si>
  <si>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</si>
  <si>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</si>
  <si>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</si>
  <si>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</si>
  <si>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</si>
  <si>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</si>
  <si>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</si>
  <si>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</si>
  <si>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</si>
  <si>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</si>
  <si>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</si>
  <si>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</si>
  <si>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</si>
  <si>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</si>
  <si>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</si>
  <si>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</si>
  <si>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</si>
  <si>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</si>
  <si>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</si>
  <si>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</si>
  <si>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</si>
  <si>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</si>
  <si>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</si>
  <si>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</si>
  <si>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</si>
  <si>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</si>
  <si>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</si>
  <si>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</si>
  <si>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</si>
  <si>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</si>
  <si>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</si>
  <si>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</si>
  <si>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</si>
  <si>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</si>
  <si>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</si>
  <si>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</si>
  <si>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</si>
  <si>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</si>
  <si>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</si>
  <si>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</si>
  <si>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</si>
  <si>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</si>
  <si>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</si>
  <si>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</si>
  <si>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</si>
  <si>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</si>
  <si>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</si>
  <si>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</si>
  <si>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</si>
  <si>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</si>
  <si>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</si>
  <si>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</si>
  <si>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</si>
  <si>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</si>
  <si>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</si>
  <si>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</si>
  <si>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</si>
  <si>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</si>
  <si>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</si>
  <si>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</si>
  <si>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</si>
  <si>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</si>
  <si>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</si>
  <si>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</si>
  <si>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</si>
  <si>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</si>
  <si>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</si>
  <si>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</si>
  <si>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</si>
  <si>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</si>
  <si>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</si>
  <si>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</si>
  <si>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</si>
  <si>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</si>
  <si>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</si>
  <si>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</si>
  <si>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</si>
  <si>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</si>
  <si>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</si>
  <si>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</si>
  <si>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</si>
  <si>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</si>
  <si>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</si>
  <si>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</si>
  <si>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</si>
  <si>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</si>
  <si>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</si>
  <si>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</si>
  <si>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</si>
  <si>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</si>
  <si>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</si>
  <si>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</si>
  <si>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</si>
  <si>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</si>
  <si>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</si>
  <si>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</si>
  <si>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</si>
  <si>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</si>
  <si>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</si>
  <si>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</si>
  <si>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</si>
  <si>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</si>
  <si>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</si>
  <si>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</si>
  <si>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</si>
  <si>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</si>
  <si>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</si>
  <si>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</si>
  <si>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</si>
  <si>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</si>
  <si>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</si>
  <si>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</si>
  <si>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</si>
  <si>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</si>
  <si>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</si>
  <si>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</si>
  <si>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</si>
  <si>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</si>
  <si>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</si>
  <si>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</si>
  <si>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</si>
  <si>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</si>
  <si>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</si>
  <si>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</si>
  <si>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</si>
  <si>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</si>
  <si>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</si>
  <si>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</si>
  <si>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</si>
  <si>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</si>
  <si>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</si>
  <si>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</si>
  <si>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</si>
  <si>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</si>
  <si>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</si>
  <si>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</si>
  <si>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</si>
  <si>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</si>
  <si>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</si>
  <si>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</si>
  <si>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</si>
  <si>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</si>
  <si>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</si>
  <si>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</si>
  <si>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</si>
  <si>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</si>
  <si>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</si>
  <si>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</si>
  <si>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</si>
  <si>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</si>
  <si>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</si>
  <si>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</si>
  <si>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</si>
  <si>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</si>
  <si>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</si>
  <si>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</si>
  <si>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</si>
  <si>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</si>
  <si>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</si>
  <si>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</si>
  <si>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</si>
  <si>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</si>
  <si>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</si>
  <si>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</si>
  <si>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</si>
  <si>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</si>
  <si>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</si>
  <si>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</si>
  <si>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</si>
  <si>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</si>
  <si>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</si>
  <si>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</si>
  <si>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</si>
  <si>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</si>
  <si>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</si>
  <si>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</si>
  <si>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</si>
  <si>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</si>
  <si>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</si>
  <si>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</si>
  <si>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</si>
  <si>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</si>
  <si>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</si>
  <si>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</si>
  <si>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</si>
  <si>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</si>
  <si>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</si>
  <si>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</si>
  <si>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</si>
  <si>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</si>
  <si>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</si>
  <si>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</si>
  <si>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</si>
  <si>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</si>
  <si>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</si>
  <si>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</si>
  <si>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</si>
  <si>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</si>
  <si>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</si>
  <si>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</si>
  <si>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</si>
  <si>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</si>
  <si>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</si>
  <si>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</si>
  <si>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</si>
  <si>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</si>
  <si>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</si>
  <si>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</si>
  <si>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</si>
  <si>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</si>
  <si>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</si>
  <si>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</si>
  <si>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</si>
  <si>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</si>
  <si>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</si>
  <si>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</si>
  <si>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</si>
  <si>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</si>
  <si>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</si>
  <si>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</si>
  <si>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</si>
  <si>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</si>
  <si>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</si>
  <si>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</si>
  <si>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</si>
  <si>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</si>
  <si>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</si>
  <si>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</si>
  <si>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</si>
  <si>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</si>
  <si>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</si>
  <si>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</si>
  <si>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</si>
  <si>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</si>
  <si>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</si>
  <si>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</si>
  <si>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</si>
  <si>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</si>
  <si>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</si>
  <si>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</si>
  <si>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</si>
  <si>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</si>
  <si>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</si>
  <si>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</si>
  <si>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</si>
  <si>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</si>
  <si>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</si>
  <si>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</si>
  <si>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</si>
  <si>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</si>
  <si>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</si>
  <si>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</si>
  <si>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</si>
  <si>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</si>
  <si>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</si>
  <si>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</si>
  <si>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</si>
  <si>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</si>
  <si>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</si>
  <si>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</si>
  <si>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</si>
  <si>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</si>
  <si>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</si>
  <si>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</si>
  <si>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</si>
  <si>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</si>
  <si>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</si>
  <si>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</si>
  <si>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</si>
  <si>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</si>
  <si>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</si>
  <si>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</si>
  <si>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</si>
  <si>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</si>
  <si>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</si>
  <si>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</si>
  <si>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</si>
  <si>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</si>
  <si>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</si>
  <si>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</si>
  <si>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</si>
  <si>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</si>
  <si>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</si>
  <si>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</si>
  <si>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</si>
  <si>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</si>
  <si>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</si>
  <si>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</si>
  <si>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</si>
  <si>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</si>
  <si>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</si>
  <si>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</si>
  <si>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</si>
  <si>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</si>
  <si>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</si>
  <si>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</si>
  <si>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</si>
  <si>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</si>
  <si>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</si>
  <si>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</si>
  <si>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</si>
  <si>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</si>
  <si>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</si>
  <si>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</si>
  <si>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</si>
  <si>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</si>
  <si>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</si>
  <si>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</si>
  <si>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</si>
  <si>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</si>
  <si>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</si>
  <si>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</si>
  <si>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</si>
  <si>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</si>
  <si>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</si>
  <si>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</si>
  <si>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</si>
  <si>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</si>
  <si>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</si>
  <si>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</si>
  <si>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</si>
  <si>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</si>
  <si>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</si>
  <si>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</si>
  <si>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</si>
  <si>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</si>
  <si>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</si>
  <si>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</si>
  <si>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</si>
  <si>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</si>
  <si>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</si>
  <si>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</si>
  <si>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</si>
  <si>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</si>
  <si>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</si>
  <si>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</si>
  <si>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</si>
  <si>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</si>
  <si>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</si>
  <si>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</si>
  <si>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</si>
  <si>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</si>
  <si>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</si>
  <si>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</si>
  <si>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</si>
  <si>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</si>
  <si>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</si>
  <si>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</si>
  <si>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</si>
  <si>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</si>
  <si>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</si>
  <si>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</si>
  <si>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</si>
  <si>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</si>
  <si>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</si>
  <si>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</si>
  <si>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</si>
  <si>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</si>
  <si>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</si>
  <si>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</si>
  <si>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</si>
  <si>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</si>
  <si>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</si>
  <si>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</si>
  <si>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</si>
  <si>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</si>
  <si>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</si>
  <si>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</si>
  <si>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</si>
  <si>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</si>
  <si>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</si>
  <si>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</si>
  <si>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</si>
  <si>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</si>
  <si>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</si>
  <si>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</si>
  <si>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</si>
  <si>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</si>
  <si>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</si>
  <si>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</si>
  <si>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</si>
  <si>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</si>
  <si>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</si>
  <si>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</si>
  <si>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</si>
  <si>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</si>
  <si>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</si>
  <si>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</si>
  <si>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</si>
  <si>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</si>
  <si>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</si>
  <si>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</si>
  <si>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</si>
  <si>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</si>
  <si>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</si>
  <si>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</si>
  <si>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</si>
  <si>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</si>
  <si>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</si>
  <si>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</si>
  <si>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</si>
  <si>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</si>
  <si>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</si>
  <si>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</si>
  <si>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</si>
  <si>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</si>
  <si>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</si>
  <si>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</si>
  <si>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</si>
  <si>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</si>
  <si>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</si>
  <si>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</si>
  <si>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</si>
  <si>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</si>
  <si>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</si>
  <si>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</si>
  <si>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</si>
  <si>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</si>
  <si>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</si>
  <si>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</si>
  <si>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</si>
  <si>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</si>
  <si>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</si>
  <si>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</si>
  <si>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</si>
  <si>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</si>
  <si>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</si>
  <si>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</si>
  <si>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</si>
  <si>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</si>
  <si>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</si>
  <si>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</si>
  <si>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</si>
  <si>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</si>
  <si>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</si>
  <si>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</si>
  <si>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</si>
  <si>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</si>
  <si>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</si>
  <si>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</si>
  <si>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</si>
  <si>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</si>
  <si>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</si>
  <si>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</si>
  <si>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</si>
  <si>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</si>
  <si>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</si>
  <si>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</si>
  <si>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</si>
  <si>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</si>
  <si>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</si>
  <si>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</si>
  <si>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</si>
  <si>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</si>
  <si>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</si>
  <si>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</si>
  <si>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</si>
  <si>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</si>
  <si>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</si>
  <si>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</si>
  <si>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</si>
  <si>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</si>
  <si>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</si>
  <si>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</si>
  <si>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</si>
  <si>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</si>
  <si>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</si>
  <si>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</si>
  <si>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</si>
  <si>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</si>
  <si>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</si>
  <si>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</si>
  <si>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</si>
  <si>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</si>
  <si>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</si>
  <si>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</si>
  <si>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</si>
  <si>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</si>
  <si>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</si>
  <si>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</si>
  <si>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</si>
  <si>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</si>
  <si>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</si>
  <si>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</si>
  <si>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</si>
  <si>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</si>
  <si>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</si>
  <si>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</si>
  <si>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</si>
  <si>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</si>
  <si>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</si>
  <si>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</si>
  <si>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</si>
  <si>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</si>
  <si>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</si>
  <si>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</si>
  <si>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</si>
  <si>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</si>
  <si>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</si>
  <si>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</si>
  <si>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</si>
  <si>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</si>
  <si>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</si>
  <si>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</si>
  <si>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</si>
  <si>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</si>
  <si>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</si>
  <si>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</si>
  <si>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</si>
  <si>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</si>
  <si>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</si>
  <si>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</si>
  <si>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</si>
  <si>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</si>
  <si>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</si>
  <si>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</si>
  <si>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</si>
  <si>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</si>
  <si>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</si>
  <si>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</si>
  <si>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</si>
  <si>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</si>
  <si>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</si>
  <si>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</si>
  <si>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</si>
  <si>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</si>
  <si>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</si>
  <si>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</si>
  <si>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</si>
  <si>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</si>
  <si>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</si>
  <si>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</si>
  <si>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</si>
  <si>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</si>
  <si>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</si>
  <si>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</si>
  <si>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</si>
  <si>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</si>
  <si>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</si>
  <si>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</si>
  <si>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</si>
  <si>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</si>
  <si>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</si>
  <si>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</si>
  <si>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</si>
  <si>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</si>
  <si>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</si>
  <si>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</si>
  <si>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</si>
  <si>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</si>
  <si>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</si>
  <si>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</si>
  <si>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</si>
  <si>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</si>
  <si>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</si>
  <si>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</si>
  <si>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</si>
  <si>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</si>
  <si>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</si>
  <si>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</si>
  <si>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</si>
  <si>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</si>
  <si>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</si>
  <si>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</si>
  <si>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</si>
  <si>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</si>
  <si>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</si>
  <si>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</si>
  <si>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</si>
  <si>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</si>
  <si>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</si>
  <si>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</si>
  <si>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</si>
  <si>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</si>
  <si>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</si>
  <si>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</si>
  <si>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</si>
  <si>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</si>
  <si>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</si>
  <si>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</si>
  <si>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</si>
  <si>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</si>
  <si>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</si>
  <si>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</si>
  <si>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</si>
  <si>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</si>
  <si>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</si>
  <si>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</si>
  <si>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</si>
  <si>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</si>
  <si>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</si>
  <si>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</si>
  <si>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</si>
  <si>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</si>
  <si>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</si>
  <si>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</si>
  <si>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</si>
  <si>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</si>
  <si>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</si>
  <si>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</si>
  <si>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</si>
  <si>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</si>
  <si>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</si>
  <si>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</si>
  <si>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</si>
  <si>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</si>
  <si>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</si>
  <si>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</si>
  <si>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</si>
  <si>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</si>
  <si>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</si>
  <si>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</si>
  <si>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</si>
  <si>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</si>
  <si>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</si>
  <si>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</si>
  <si>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</si>
  <si>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</si>
  <si>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</si>
  <si>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</si>
  <si>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</si>
  <si>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</si>
  <si>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</si>
  <si>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</si>
  <si>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</si>
  <si>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</si>
  <si>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</si>
  <si>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</si>
  <si>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</si>
  <si>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</si>
  <si>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</si>
  <si>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</si>
  <si>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</si>
  <si>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</si>
  <si>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</si>
  <si>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</si>
  <si>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</si>
  <si>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</si>
  <si>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</si>
  <si>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</si>
  <si>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</si>
  <si>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</si>
  <si>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</si>
  <si>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</si>
  <si>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</si>
  <si>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</si>
  <si>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</si>
  <si>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</si>
  <si>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</si>
  <si>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</si>
  <si>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</si>
  <si>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</si>
  <si>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</si>
  <si>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</si>
  <si>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</si>
  <si>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</si>
  <si>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</si>
  <si>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</si>
  <si>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</si>
  <si>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</si>
  <si>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</si>
  <si>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</si>
  <si>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</si>
  <si>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</si>
  <si>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</si>
  <si>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</si>
  <si>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</si>
  <si>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</si>
  <si>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</si>
  <si>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</si>
  <si>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</si>
  <si>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</si>
  <si>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</si>
  <si>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</si>
  <si>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</si>
  <si>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</si>
  <si>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</si>
  <si>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</si>
  <si>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</si>
  <si>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</si>
  <si>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</si>
  <si>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</si>
  <si>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</si>
  <si>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</si>
  <si>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</si>
  <si>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</si>
  <si>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</si>
  <si>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</si>
  <si>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</si>
  <si>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</si>
  <si>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</si>
  <si>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</si>
  <si>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</si>
  <si>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</si>
  <si>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</si>
  <si>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</si>
  <si>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</si>
  <si>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</si>
  <si>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</si>
  <si>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</si>
  <si>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</si>
  <si>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</si>
  <si>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</si>
  <si>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</si>
  <si>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</si>
  <si>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</si>
  <si>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</si>
  <si>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</si>
  <si>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</si>
  <si>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</si>
  <si>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</si>
  <si>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</si>
  <si>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</si>
  <si>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</si>
  <si>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</si>
  <si>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</si>
  <si>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</si>
  <si>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</si>
  <si>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</si>
  <si>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</si>
  <si>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</si>
  <si>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</si>
  <si>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</si>
  <si>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</si>
  <si>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</si>
  <si>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</si>
  <si>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</si>
  <si>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</si>
  <si>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</si>
  <si>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</si>
  <si>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</si>
  <si>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</si>
  <si>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</si>
  <si>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</si>
  <si>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</si>
  <si>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</si>
  <si>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</si>
  <si>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</si>
  <si>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</si>
  <si>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</si>
  <si>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</si>
  <si>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</si>
  <si>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</si>
  <si>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</si>
  <si>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</si>
  <si>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</si>
  <si>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</si>
  <si>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</si>
  <si>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</si>
  <si>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</si>
  <si>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</si>
  <si>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</si>
  <si>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</si>
  <si>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</si>
  <si>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</si>
  <si>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</si>
  <si>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</si>
  <si>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</si>
  <si>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</si>
  <si>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</si>
  <si>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</si>
  <si>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</si>
  <si>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</si>
  <si>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</si>
  <si>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</si>
  <si>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</si>
  <si>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</si>
  <si>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</si>
  <si>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</si>
  <si>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</si>
  <si>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</si>
  <si>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</si>
  <si>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</si>
  <si>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</si>
  <si>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</si>
  <si>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</si>
  <si>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</si>
  <si>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</si>
  <si>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</si>
  <si>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</si>
  <si>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</si>
  <si>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</si>
  <si>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</si>
  <si>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</si>
  <si>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</si>
  <si>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</si>
  <si>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</si>
  <si>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</si>
  <si>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</si>
  <si>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</si>
  <si>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</si>
  <si>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</si>
  <si>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</si>
  <si>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</si>
  <si>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</si>
  <si>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</si>
  <si>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</si>
  <si>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</si>
  <si>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</si>
  <si>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</si>
  <si>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</si>
  <si>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</si>
  <si>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</si>
  <si>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</si>
  <si>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</si>
  <si>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</si>
  <si>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</si>
  <si>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</si>
  <si>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</si>
  <si>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</si>
  <si>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</si>
  <si>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</si>
  <si>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</si>
  <si>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</si>
  <si>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</si>
  <si>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</si>
  <si>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</si>
  <si>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</si>
  <si>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</si>
  <si>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</si>
  <si>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</si>
  <si>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</si>
  <si>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</si>
  <si>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</si>
  <si>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</si>
  <si>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</si>
  <si>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</si>
  <si>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</si>
  <si>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</si>
  <si>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</si>
  <si>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</si>
  <si>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</si>
  <si>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</si>
  <si>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</si>
  <si>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</si>
  <si>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</si>
  <si>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</si>
  <si>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</si>
  <si>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</si>
  <si>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</si>
  <si>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</si>
  <si>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</si>
  <si>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</si>
  <si>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</si>
  <si>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</si>
  <si>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</si>
  <si>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</si>
  <si>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</si>
  <si>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</si>
  <si>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</si>
  <si>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</si>
  <si>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</si>
  <si>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</si>
  <si>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</si>
  <si>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</si>
  <si>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</si>
  <si>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</si>
  <si>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</si>
  <si>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</si>
  <si>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</si>
  <si>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</si>
  <si>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</si>
  <si>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</si>
  <si>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</si>
  <si>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</si>
  <si>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</si>
  <si>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</si>
  <si>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</si>
  <si>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</si>
  <si>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</si>
  <si>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</si>
  <si>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</si>
  <si>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</si>
  <si>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</si>
  <si>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</si>
  <si>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</si>
  <si>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</si>
  <si>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</si>
  <si>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</si>
  <si>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</si>
  <si>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</si>
  <si>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</si>
  <si>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</si>
  <si>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</si>
  <si>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</si>
  <si>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</si>
  <si>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</si>
  <si>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</si>
  <si>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</si>
  <si>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</si>
  <si>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</si>
  <si>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</si>
  <si>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</si>
  <si>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</si>
  <si>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</si>
  <si>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</si>
  <si>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</si>
  <si>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</si>
  <si>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</si>
  <si>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</si>
  <si>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</si>
  <si>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</si>
  <si>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</si>
  <si>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</si>
  <si>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</si>
  <si>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</si>
  <si>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</si>
  <si>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</si>
  <si>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</si>
  <si>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</si>
  <si>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</si>
  <si>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</si>
  <si>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</si>
  <si>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</si>
  <si>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</si>
  <si>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</si>
  <si>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</si>
  <si>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</si>
  <si>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</si>
  <si>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</si>
  <si>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</si>
  <si>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</si>
  <si>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</si>
  <si>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</si>
  <si>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</si>
  <si>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</si>
  <si>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</si>
  <si>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</si>
  <si>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</si>
  <si>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</si>
  <si>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</si>
  <si>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</si>
  <si>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</si>
  <si>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</si>
  <si>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</si>
  <si>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</si>
  <si>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</si>
  <si>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</si>
  <si>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</si>
  <si>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</si>
  <si>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</si>
  <si>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</si>
  <si>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</si>
  <si>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</si>
  <si>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</si>
  <si>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</si>
  <si>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</si>
  <si>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</si>
  <si>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</si>
  <si>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</si>
  <si>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</si>
  <si>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</si>
  <si>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</si>
  <si>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</si>
  <si>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</si>
  <si>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</si>
  <si>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</si>
  <si>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</si>
  <si>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</si>
  <si>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</si>
  <si>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</si>
  <si>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</si>
  <si>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</si>
  <si>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</si>
  <si>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</si>
  <si>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</si>
  <si>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</si>
  <si>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</si>
  <si>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</si>
  <si>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</si>
  <si>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</si>
  <si>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</si>
  <si>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</si>
  <si>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</si>
  <si>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</si>
  <si>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</si>
  <si>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</si>
  <si>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</si>
  <si>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</si>
  <si>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</si>
  <si>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</si>
  <si>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</si>
  <si>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</si>
  <si>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</si>
  <si>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</si>
  <si>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</si>
  <si>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</si>
  <si>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</si>
  <si>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</si>
  <si>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</si>
  <si>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</si>
  <si>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</si>
  <si>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</si>
  <si>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</si>
  <si>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</si>
  <si>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</si>
  <si>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</si>
  <si>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</si>
  <si>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</si>
  <si>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</si>
  <si>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</si>
  <si>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</si>
  <si>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</si>
  <si>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</si>
  <si>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</si>
  <si>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</si>
  <si>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</si>
  <si>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</si>
  <si>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</si>
  <si>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</si>
  <si>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</si>
  <si>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</si>
  <si>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</si>
  <si>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</si>
  <si>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</si>
  <si>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</si>
  <si>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</si>
  <si>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</si>
  <si>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</si>
  <si>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</si>
  <si>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</si>
  <si>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</si>
  <si>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</si>
  <si>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</si>
  <si>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</si>
  <si>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</si>
  <si>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</si>
  <si>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</si>
  <si>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</si>
  <si>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</si>
  <si>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</si>
  <si>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</si>
  <si>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</si>
  <si>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</si>
  <si>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</si>
  <si>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</si>
  <si>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</si>
  <si>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</si>
  <si>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</si>
  <si>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</si>
  <si>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</si>
  <si>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</si>
  <si>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</si>
  <si>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</si>
  <si>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</si>
  <si>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</si>
  <si>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</si>
  <si>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</si>
  <si>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</si>
  <si>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</si>
  <si>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</si>
  <si>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</si>
  <si>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</si>
  <si>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</si>
  <si>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</si>
  <si>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</si>
  <si>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</si>
  <si>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</si>
  <si>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</si>
  <si>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</si>
  <si>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</si>
  <si>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</si>
  <si>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</si>
  <si>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</si>
  <si>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</si>
  <si>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</si>
  <si>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</si>
  <si>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</si>
  <si>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</si>
  <si>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</si>
  <si>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</si>
  <si>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</si>
  <si>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</si>
  <si>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</si>
  <si>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</si>
  <si>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</si>
  <si>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</si>
  <si>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</si>
  <si>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</si>
  <si>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</si>
  <si>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</si>
  <si>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</si>
  <si>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</si>
  <si>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</si>
  <si>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</si>
  <si>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</si>
  <si>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</si>
  <si>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</si>
  <si>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</si>
  <si>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</si>
  <si>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</si>
  <si>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</si>
  <si>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</si>
  <si>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</si>
  <si>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</si>
  <si>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</si>
  <si>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</si>
  <si>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</si>
  <si>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</si>
  <si>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</si>
  <si>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</si>
  <si>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</si>
  <si>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</si>
  <si>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</si>
  <si>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</si>
  <si>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</si>
  <si>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</si>
  <si>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</si>
  <si>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</si>
  <si>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</si>
  <si>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</si>
  <si>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</si>
  <si>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</si>
  <si>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</si>
  <si>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</si>
  <si>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</si>
  <si>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</si>
  <si>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</si>
  <si>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</si>
  <si>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</si>
  <si>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</si>
  <si>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</si>
  <si>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</si>
  <si>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</si>
  <si>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</si>
  <si>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</si>
  <si>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</si>
  <si>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</si>
  <si>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</si>
  <si>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</si>
  <si>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</si>
  <si>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</si>
  <si>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</si>
  <si>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</si>
  <si>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</si>
  <si>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</si>
  <si>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</si>
  <si>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</si>
  <si>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</si>
  <si>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</si>
  <si>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</si>
  <si>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</si>
  <si>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</si>
  <si>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</si>
  <si>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</si>
  <si>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</si>
  <si>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</si>
  <si>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</si>
  <si>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</si>
  <si>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</si>
  <si>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</si>
  <si>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</si>
  <si>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</si>
  <si>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</si>
  <si>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</si>
  <si>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</si>
  <si>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</si>
  <si>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</si>
  <si>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</si>
  <si>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</si>
  <si>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</si>
  <si>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</si>
  <si>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</si>
  <si>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</si>
  <si>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</si>
  <si>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</si>
  <si>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</si>
  <si>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</si>
  <si>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</si>
  <si>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</si>
  <si>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</si>
  <si>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</si>
  <si>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</si>
  <si>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</si>
  <si>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</si>
  <si>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</si>
  <si>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</si>
  <si>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</si>
  <si>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</si>
  <si>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</si>
  <si>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</si>
  <si>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</si>
  <si>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</si>
  <si>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</si>
  <si>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</si>
  <si>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</si>
  <si>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</si>
  <si>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</si>
  <si>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</si>
  <si>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</si>
  <si>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</si>
  <si>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</si>
  <si>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</si>
  <si>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</si>
  <si>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</si>
  <si>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</si>
  <si>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</si>
  <si>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</si>
  <si>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</si>
  <si>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</si>
  <si>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</si>
  <si>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</si>
  <si>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</si>
  <si>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</si>
  <si>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</si>
  <si>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</si>
  <si>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</si>
  <si>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</si>
  <si>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</si>
  <si>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</si>
  <si>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</si>
  <si>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</si>
  <si>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</si>
  <si>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</si>
  <si>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</si>
  <si>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</si>
  <si>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</si>
  <si>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</si>
  <si>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</si>
  <si>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</si>
  <si>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</si>
  <si>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</si>
  <si>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</si>
  <si>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</si>
  <si>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</si>
  <si>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</si>
  <si>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</si>
  <si>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</si>
  <si>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</si>
  <si>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</si>
  <si>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</si>
  <si>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</si>
  <si>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</si>
  <si>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</si>
  <si>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</si>
  <si>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</si>
  <si>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</si>
  <si>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</si>
  <si>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</si>
  <si>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</si>
  <si>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</si>
  <si>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</si>
  <si>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</si>
  <si>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</si>
  <si>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</si>
  <si>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</si>
  <si>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</si>
  <si>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</si>
  <si>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</si>
  <si>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</si>
  <si>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</si>
  <si>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</si>
  <si>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</si>
  <si>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</si>
  <si>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</si>
  <si>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</si>
  <si>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</si>
  <si>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</si>
  <si>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</si>
  <si>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</si>
  <si>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</si>
  <si>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</si>
  <si>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</si>
  <si>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</si>
  <si>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</si>
  <si>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</si>
  <si>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</si>
  <si>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</si>
  <si>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</si>
  <si>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</si>
  <si>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</si>
  <si>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</si>
  <si>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</si>
  <si>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</si>
  <si>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</si>
  <si>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</si>
  <si>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</si>
  <si>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</si>
  <si>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</si>
  <si>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</si>
  <si>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</si>
  <si>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</si>
  <si>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</si>
  <si>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</si>
  <si>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</si>
  <si>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</si>
  <si>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</si>
  <si>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</si>
  <si>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</si>
  <si>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</si>
  <si>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</si>
  <si>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</si>
  <si>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</si>
  <si>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</si>
  <si>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</si>
  <si>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</si>
  <si>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</si>
  <si>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</si>
  <si>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</si>
  <si>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</si>
  <si>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</si>
  <si>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</si>
  <si>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</si>
  <si>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</si>
  <si>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</si>
  <si>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</si>
  <si>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</si>
  <si>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</si>
  <si>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</si>
  <si>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</si>
  <si>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</si>
  <si>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</si>
  <si>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</si>
  <si>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</si>
  <si>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</si>
  <si>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</si>
  <si>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</si>
  <si>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</si>
  <si>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</si>
  <si>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</si>
  <si>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</si>
  <si>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</si>
  <si>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</si>
  <si>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</si>
  <si>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</si>
  <si>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</si>
  <si>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</si>
  <si>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</si>
  <si>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</si>
  <si>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</si>
  <si>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</si>
  <si>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</si>
  <si>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</si>
  <si>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</si>
  <si>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</si>
  <si>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</si>
  <si>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</si>
  <si>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</si>
  <si>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</si>
  <si>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</si>
  <si>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</si>
  <si>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</si>
  <si>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</si>
  <si>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</si>
  <si>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</si>
  <si>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</si>
  <si>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</si>
  <si>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</si>
  <si>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</si>
  <si>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</si>
  <si>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</si>
  <si>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</si>
  <si>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</si>
  <si>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</si>
  <si>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</si>
  <si>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</si>
  <si>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</si>
  <si>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</si>
  <si>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</si>
  <si>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</si>
  <si>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</si>
  <si>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</si>
  <si>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</si>
  <si>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</si>
  <si>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</si>
  <si>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</si>
  <si>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</si>
  <si>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</si>
  <si>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</si>
  <si>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</si>
  <si>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</si>
  <si>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</si>
  <si>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</si>
  <si>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</si>
  <si>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</si>
  <si>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</si>
  <si>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</si>
  <si>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</si>
  <si>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</si>
  <si>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</si>
  <si>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</si>
  <si>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</si>
  <si>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</si>
  <si>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</si>
  <si>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</si>
  <si>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</si>
  <si>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</si>
  <si>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</si>
  <si>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</si>
  <si>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</si>
  <si>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</si>
  <si>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</si>
  <si>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</si>
  <si>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</si>
  <si>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</si>
  <si>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</si>
  <si>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</si>
  <si>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</si>
  <si>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</si>
  <si>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</si>
  <si>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</si>
  <si>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</si>
  <si>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</si>
  <si>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</si>
  <si>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</si>
  <si>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</si>
  <si>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</si>
  <si>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</si>
  <si>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</si>
  <si>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</si>
  <si>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</si>
  <si>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</si>
  <si>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</si>
  <si>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</si>
  <si>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</si>
  <si>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</si>
  <si>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</si>
  <si>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</si>
  <si>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</si>
  <si>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</si>
  <si>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</si>
  <si>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</si>
  <si>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</si>
  <si>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</si>
  <si>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</si>
  <si>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</si>
  <si>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</si>
  <si>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</si>
  <si>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</si>
  <si>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</si>
  <si>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</si>
  <si>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</si>
  <si>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</si>
  <si>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</si>
  <si>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</si>
  <si>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</si>
  <si>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</si>
  <si>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</si>
  <si>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</si>
  <si>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</si>
  <si>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</si>
  <si>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</si>
  <si>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</si>
  <si>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</si>
  <si>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</si>
  <si>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</si>
  <si>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</si>
  <si>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</si>
  <si>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</si>
  <si>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</si>
  <si>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</si>
  <si>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</si>
  <si>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</si>
  <si>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</si>
  <si>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</si>
  <si>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</si>
  <si>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</si>
  <si>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</si>
  <si>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</si>
  <si>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</si>
  <si>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</si>
  <si>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</si>
  <si>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</si>
  <si>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</si>
  <si>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</si>
  <si>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</si>
  <si>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</si>
  <si>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</si>
  <si>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</si>
  <si>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</si>
  <si>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</si>
  <si>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</si>
  <si>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</si>
  <si>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</si>
  <si>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</si>
  <si>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</si>
  <si>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</si>
  <si>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</si>
  <si>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</si>
  <si>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</si>
  <si>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</si>
  <si>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</si>
  <si>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</si>
  <si>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</si>
  <si>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</si>
  <si>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</si>
  <si>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</si>
  <si>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</si>
  <si>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</si>
  <si>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</si>
  <si>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</si>
  <si>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</si>
  <si>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</si>
  <si>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</si>
  <si>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</si>
  <si>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</si>
  <si>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</si>
  <si>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</si>
  <si>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</si>
  <si>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</si>
  <si>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</si>
  <si>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</si>
  <si>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</si>
  <si>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</si>
  <si>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</si>
  <si>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</si>
  <si>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</si>
  <si>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</si>
  <si>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</si>
  <si>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</si>
  <si>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</si>
  <si>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</si>
  <si>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</si>
  <si>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</si>
  <si>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</si>
  <si>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</si>
  <si>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</si>
  <si>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</si>
  <si>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</si>
  <si>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</si>
  <si>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</si>
  <si>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</si>
  <si>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</si>
  <si>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</si>
  <si>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</si>
  <si>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</si>
  <si>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</si>
  <si>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</si>
  <si>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</si>
  <si>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</si>
  <si>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</si>
  <si>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</si>
  <si>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</si>
  <si>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</si>
  <si>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</si>
  <si>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</si>
  <si>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</si>
  <si>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</si>
  <si>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</si>
  <si>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</si>
  <si>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</si>
  <si>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</si>
  <si>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</si>
  <si>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</si>
  <si>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</si>
  <si>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</si>
  <si>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</si>
  <si>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</si>
  <si>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</si>
  <si>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</si>
  <si>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</si>
  <si>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</si>
  <si>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</si>
  <si>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</si>
  <si>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</si>
  <si>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</si>
  <si>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</si>
  <si>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</si>
  <si>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</si>
  <si>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</si>
  <si>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</si>
  <si>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</si>
  <si>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</si>
  <si>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</si>
  <si>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</si>
  <si>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</si>
  <si>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</si>
  <si>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</si>
  <si>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</si>
  <si>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</si>
  <si>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</si>
  <si>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</si>
  <si>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</si>
  <si>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</si>
  <si>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</si>
  <si>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</si>
  <si>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</si>
  <si>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</si>
  <si>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</si>
  <si>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</si>
  <si>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</si>
  <si>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</si>
  <si>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</si>
  <si>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</si>
  <si>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</si>
  <si>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</si>
  <si>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</si>
  <si>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</si>
  <si>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</si>
  <si>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</si>
  <si>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</si>
  <si>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</si>
  <si>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</si>
  <si>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</si>
  <si>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</si>
  <si>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</si>
  <si>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</si>
  <si>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</si>
  <si>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</si>
  <si>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</si>
  <si>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</si>
  <si>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</si>
  <si>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</si>
  <si>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</si>
  <si>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</si>
  <si>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</si>
  <si>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</si>
  <si>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</si>
  <si>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</si>
  <si>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</si>
  <si>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</si>
  <si>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</si>
  <si>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</si>
  <si>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</si>
  <si>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</si>
  <si>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</si>
  <si>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</si>
  <si>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</si>
  <si>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</si>
  <si>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</si>
  <si>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</si>
  <si>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</si>
  <si>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</si>
  <si>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</si>
  <si>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</si>
  <si>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</si>
  <si>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</si>
  <si>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</si>
  <si>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</si>
  <si>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</si>
  <si>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</si>
  <si>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</si>
  <si>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</si>
  <si>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</si>
  <si>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</si>
  <si>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</si>
  <si>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</si>
  <si>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</si>
  <si>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</si>
  <si>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</si>
  <si>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</si>
  <si>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</si>
  <si>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</si>
  <si>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</si>
  <si>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</si>
  <si>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</si>
  <si>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</si>
  <si>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</si>
  <si>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</si>
  <si>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</si>
  <si>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</si>
  <si>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</si>
  <si>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</si>
  <si>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</si>
  <si>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</si>
  <si>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</si>
  <si>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</si>
  <si>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</si>
  <si>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</si>
  <si>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</si>
  <si>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</si>
  <si>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</si>
  <si>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</si>
  <si>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</si>
  <si>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</si>
  <si>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</si>
  <si>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</si>
  <si>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</si>
  <si>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</si>
  <si>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</si>
  <si>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</si>
  <si>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</si>
  <si>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</si>
  <si>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</si>
  <si>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</si>
  <si>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</si>
  <si>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</si>
  <si>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</si>
  <si>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</si>
  <si>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</si>
  <si>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</si>
  <si>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</si>
  <si>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</si>
  <si>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</si>
  <si>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</si>
  <si>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</si>
  <si>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</si>
  <si>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</si>
  <si>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</si>
  <si>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</si>
  <si>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</si>
  <si>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</si>
  <si>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</si>
  <si>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</si>
  <si>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</si>
  <si>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</si>
  <si>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</si>
  <si>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</si>
  <si>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</si>
  <si>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</si>
  <si>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</si>
  <si>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</si>
  <si>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</si>
  <si>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</si>
  <si>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</si>
  <si>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</si>
  <si>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</si>
  <si>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</si>
  <si>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</si>
  <si>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</si>
  <si>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</si>
  <si>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</si>
  <si>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</si>
  <si>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</si>
  <si>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</si>
  <si>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</si>
  <si>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</si>
  <si>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</si>
  <si>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</si>
  <si>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</si>
  <si>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</si>
  <si>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</si>
  <si>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</si>
  <si>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</si>
  <si>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</si>
  <si>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</si>
  <si>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</si>
  <si>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</si>
  <si>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</si>
  <si>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</si>
  <si>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</si>
  <si>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</si>
  <si>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</si>
  <si>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</si>
  <si>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</si>
  <si>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</si>
  <si>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</si>
  <si>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</si>
  <si>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</si>
  <si>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</si>
  <si>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</si>
  <si>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</si>
  <si>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</si>
  <si>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</si>
  <si>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</si>
  <si>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</si>
  <si>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</si>
  <si>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</si>
  <si>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</si>
  <si>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</si>
  <si>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</si>
  <si>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</si>
  <si>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</si>
  <si>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</si>
  <si>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</si>
  <si>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</si>
  <si>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</si>
  <si>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</si>
  <si>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</si>
  <si>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</si>
  <si>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</si>
  <si>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</si>
  <si>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</si>
  <si>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</si>
  <si>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</si>
  <si>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</si>
  <si>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</si>
  <si>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</si>
  <si>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</si>
  <si>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</si>
  <si>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</si>
  <si>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</si>
  <si>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</si>
  <si>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</si>
  <si>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</si>
  <si>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</si>
  <si>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</si>
  <si>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</si>
  <si>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</si>
  <si>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</si>
  <si>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</si>
  <si>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</si>
  <si>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</si>
  <si>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</si>
  <si>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</si>
  <si>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</si>
  <si>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</si>
  <si>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</si>
  <si>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</si>
  <si>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</si>
  <si>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</si>
  <si>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</si>
  <si>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</si>
  <si>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</si>
  <si>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</si>
  <si>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</si>
  <si>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</si>
  <si>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</si>
  <si>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</si>
  <si>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</si>
  <si>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</si>
  <si>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</si>
  <si>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</si>
  <si>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</si>
  <si>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</si>
  <si>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</si>
  <si>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</si>
  <si>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</si>
  <si>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</si>
  <si>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</si>
  <si>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</si>
  <si>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</si>
  <si>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</si>
  <si>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</si>
  <si>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</si>
  <si>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</si>
  <si>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</si>
  <si>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</si>
  <si>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</si>
  <si>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</si>
  <si>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</si>
  <si>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</si>
  <si>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</si>
  <si>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</si>
  <si>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</si>
  <si>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</si>
  <si>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</si>
  <si>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</si>
  <si>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</si>
  <si>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</si>
  <si>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</si>
  <si>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</si>
  <si>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</si>
  <si>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</si>
  <si>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</si>
  <si>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</si>
  <si>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</si>
  <si>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</si>
  <si>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</si>
  <si>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</si>
  <si>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</si>
  <si>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</si>
  <si>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</si>
  <si>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</si>
  <si>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</si>
  <si>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</si>
  <si>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</si>
  <si>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</si>
  <si>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</si>
  <si>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</si>
  <si>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</si>
  <si>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</si>
  <si>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</si>
  <si>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</si>
  <si>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</si>
  <si>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</si>
  <si>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</si>
  <si>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</si>
  <si>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</si>
  <si>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</si>
  <si>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</si>
  <si>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</si>
  <si>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</si>
  <si>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</si>
  <si>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</si>
  <si>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</si>
  <si>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</si>
  <si>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</si>
  <si>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</si>
  <si>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</si>
  <si>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</si>
  <si>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</si>
  <si>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</si>
  <si>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</si>
  <si>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</si>
  <si>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</si>
  <si>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</si>
  <si>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</si>
  <si>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</si>
  <si>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</si>
  <si>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</si>
  <si>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</si>
  <si>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</si>
  <si>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</si>
  <si>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</si>
  <si>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</si>
  <si>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</si>
  <si>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</si>
  <si>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</si>
  <si>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</si>
  <si>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</si>
  <si>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</si>
  <si>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</si>
  <si>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</si>
  <si>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</si>
  <si>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</si>
  <si>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</si>
  <si>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</si>
  <si>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</si>
  <si>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</si>
  <si>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</si>
  <si>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</si>
  <si>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</si>
  <si>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</si>
  <si>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</si>
  <si>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</si>
  <si>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</si>
  <si>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</si>
  <si>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</si>
  <si>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</si>
  <si>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</si>
  <si>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</si>
  <si>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</si>
  <si>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</si>
  <si>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</si>
  <si>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</si>
  <si>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</si>
  <si>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</si>
  <si>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</si>
  <si>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</si>
  <si>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</si>
  <si>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</si>
  <si>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</si>
  <si>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</si>
  <si>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</si>
  <si>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</si>
  <si>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</si>
  <si>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</si>
  <si>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</si>
  <si>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</si>
  <si>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</si>
  <si>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</si>
  <si>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</si>
  <si>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</si>
  <si>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</si>
  <si>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</si>
  <si>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</si>
  <si>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</si>
  <si>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</si>
  <si>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</si>
  <si>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</si>
  <si>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</si>
  <si>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</si>
  <si>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</si>
  <si>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</si>
  <si>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</si>
  <si>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</si>
  <si>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</si>
  <si>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</si>
  <si>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</si>
  <si>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</si>
  <si>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</si>
  <si>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</si>
  <si>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</si>
  <si>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</si>
  <si>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</si>
  <si>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</si>
  <si>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</si>
  <si>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</si>
  <si>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</si>
  <si>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</si>
  <si>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</si>
  <si>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</si>
  <si>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</si>
  <si>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</si>
  <si>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</si>
  <si>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</si>
  <si>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</si>
  <si>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</si>
  <si>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</si>
  <si>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</si>
  <si>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</si>
  <si>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</si>
  <si>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</si>
  <si>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</si>
  <si>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</si>
  <si>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</si>
  <si>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</si>
  <si>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</si>
  <si>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</si>
  <si>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</si>
  <si>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</si>
  <si>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</si>
  <si>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</si>
  <si>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</si>
  <si>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</si>
  <si>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</si>
  <si>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</si>
  <si>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</si>
  <si>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</si>
  <si>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</si>
  <si>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</si>
  <si>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</si>
  <si>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</si>
  <si>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</si>
  <si>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</si>
  <si>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</si>
  <si>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</si>
  <si>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</si>
  <si>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</si>
  <si>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</si>
  <si>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</si>
  <si>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</si>
  <si>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</si>
  <si>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</si>
  <si>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</si>
  <si>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</si>
  <si>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</si>
  <si>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</si>
  <si>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</si>
  <si>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</si>
  <si>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</si>
  <si>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</si>
  <si>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</si>
  <si>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</si>
  <si>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</si>
  <si>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</si>
  <si>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</si>
  <si>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</si>
  <si>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</si>
  <si>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</si>
  <si>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</si>
  <si>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</si>
  <si>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</si>
  <si>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</si>
  <si>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</si>
  <si>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</si>
  <si>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</si>
  <si>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</si>
  <si>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</si>
  <si>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</si>
  <si>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</si>
  <si>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</si>
  <si>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</si>
  <si>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</si>
  <si>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</si>
  <si>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</si>
  <si>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</si>
  <si>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</si>
  <si>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</si>
  <si>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</si>
  <si>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</si>
  <si>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</si>
  <si>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</si>
  <si>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</si>
  <si>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</si>
  <si>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</si>
  <si>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</si>
  <si>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</si>
  <si>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</si>
  <si>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</si>
  <si>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</si>
  <si>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</si>
  <si>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</si>
  <si>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</si>
  <si>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</si>
  <si>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</si>
  <si>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</si>
  <si>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</si>
  <si>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</si>
  <si>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</si>
  <si>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</si>
  <si>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</si>
  <si>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</si>
  <si>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</si>
  <si>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</si>
  <si>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</si>
  <si>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</si>
  <si>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</si>
  <si>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</si>
  <si>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</si>
  <si>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</si>
  <si>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</si>
  <si>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</si>
  <si>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</si>
  <si>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</si>
  <si>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</si>
  <si>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</si>
  <si>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</si>
  <si>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</si>
  <si>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</si>
  <si>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</si>
  <si>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</si>
  <si>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</si>
  <si>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</si>
  <si>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</si>
  <si>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</si>
  <si>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</si>
  <si>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</si>
  <si>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</si>
  <si>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</si>
  <si>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</si>
  <si>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</si>
  <si>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</si>
  <si>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</si>
  <si>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</si>
  <si>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</si>
  <si>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</si>
  <si>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</si>
  <si>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</si>
  <si>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</si>
  <si>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</si>
  <si>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</si>
  <si>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</si>
  <si>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</si>
  <si>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</si>
  <si>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</si>
  <si>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</si>
  <si>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</si>
  <si>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</si>
  <si>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</si>
  <si>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</si>
  <si>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</si>
  <si>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</si>
  <si>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</si>
  <si>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</si>
  <si>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</si>
  <si>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</si>
  <si>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</si>
  <si>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</si>
  <si>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</si>
  <si>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</si>
  <si>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</si>
  <si>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</si>
  <si>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</si>
  <si>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</si>
  <si>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</si>
  <si>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</si>
  <si>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</si>
  <si>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</si>
  <si>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</si>
  <si>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</si>
  <si>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</si>
  <si>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</si>
  <si>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</si>
  <si>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</si>
  <si>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</si>
  <si>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</si>
  <si>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</si>
  <si>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</si>
  <si>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</si>
  <si>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</si>
  <si>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</si>
  <si>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</si>
  <si>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</si>
  <si>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</si>
  <si>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</si>
  <si>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</si>
  <si>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</si>
  <si>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</si>
  <si>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</si>
  <si>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</si>
  <si>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</si>
  <si>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</si>
  <si>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</si>
  <si>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</si>
  <si>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</si>
  <si>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</si>
  <si>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</si>
  <si>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</si>
  <si>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</si>
  <si>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</si>
  <si>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</si>
  <si>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</si>
  <si>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</si>
  <si>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</si>
  <si>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</si>
  <si>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</si>
  <si>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</si>
  <si>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</si>
  <si>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</si>
  <si>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</si>
  <si>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</si>
  <si>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</si>
  <si>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</si>
  <si>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</si>
  <si>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</si>
  <si>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</si>
  <si>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</si>
  <si>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</si>
  <si>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</si>
  <si>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</si>
  <si>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</si>
  <si>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</si>
  <si>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</si>
  <si>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</si>
  <si>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</si>
  <si>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</si>
  <si>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</si>
  <si>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</si>
  <si>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</si>
  <si>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</si>
  <si>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</si>
  <si>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</si>
  <si>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</si>
  <si>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</si>
  <si>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</si>
  <si>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</si>
  <si>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</si>
  <si>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</si>
  <si>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</si>
  <si>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</si>
  <si>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</si>
  <si>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</si>
  <si>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</si>
  <si>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</si>
  <si>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</si>
  <si>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</si>
  <si>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</si>
  <si>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</si>
  <si>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</si>
  <si>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</si>
  <si>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</si>
  <si>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</si>
  <si>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</si>
  <si>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</si>
  <si>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</si>
  <si>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</si>
  <si>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</si>
  <si>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</si>
  <si>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</si>
  <si>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</si>
  <si>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</si>
  <si>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</si>
  <si>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</si>
  <si>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</si>
  <si>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</si>
  <si>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</si>
  <si>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</si>
  <si>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</si>
  <si>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</si>
  <si>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</si>
  <si>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</si>
  <si>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</si>
  <si>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</si>
  <si>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</si>
  <si>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</si>
  <si>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</si>
  <si>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</si>
  <si>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</si>
  <si>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</si>
  <si>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</si>
  <si>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</si>
  <si>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</si>
  <si>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</si>
  <si>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</si>
  <si>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</si>
  <si>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</si>
  <si>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</si>
  <si>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</si>
  <si>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</si>
  <si>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</si>
  <si>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</si>
  <si>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</si>
  <si>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</si>
  <si>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</si>
  <si>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</si>
  <si>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</si>
  <si>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</si>
  <si>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</si>
  <si>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</si>
  <si>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</si>
  <si>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</si>
  <si>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</si>
  <si>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</si>
  <si>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</si>
  <si>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</si>
  <si>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</si>
  <si>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</si>
  <si>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</si>
  <si>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</si>
  <si>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</si>
  <si>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</si>
  <si>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</si>
  <si>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</si>
  <si>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</si>
  <si>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</si>
  <si>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</si>
  <si>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</si>
  <si>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</si>
  <si>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</si>
  <si>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</si>
  <si>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</si>
  <si>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</si>
  <si>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</si>
  <si>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</si>
  <si>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</si>
  <si>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</si>
  <si>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</si>
  <si>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</si>
  <si>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</si>
  <si>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</si>
  <si>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</si>
  <si>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</si>
  <si>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</si>
  <si>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</si>
  <si>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</si>
  <si>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</si>
  <si>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</si>
  <si>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</si>
  <si>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</si>
  <si>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</si>
  <si>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</si>
  <si>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</si>
  <si>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</si>
  <si>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</si>
  <si>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</si>
  <si>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</si>
  <si>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</si>
  <si>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</si>
  <si>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</si>
  <si>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</si>
  <si>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</si>
  <si>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</si>
  <si>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</si>
  <si>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</si>
  <si>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</si>
  <si>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</si>
  <si>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</si>
  <si>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</si>
  <si>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</si>
  <si>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</si>
  <si>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</si>
  <si>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</si>
  <si>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</si>
  <si>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</si>
  <si>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</si>
  <si>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</si>
  <si>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</si>
  <si>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</si>
  <si>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</si>
  <si>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</si>
  <si>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</si>
  <si>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</si>
  <si>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</si>
  <si>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</si>
  <si>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</si>
  <si>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</si>
  <si>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</si>
  <si>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</si>
  <si>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</si>
  <si>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</si>
  <si>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</si>
  <si>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</si>
  <si>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</si>
  <si>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</si>
  <si>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</si>
  <si>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</si>
  <si>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</si>
  <si>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</si>
  <si>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</si>
  <si>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</si>
  <si>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</si>
  <si>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</si>
  <si>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</si>
  <si>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</si>
  <si>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</si>
  <si>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</si>
  <si>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</si>
  <si>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</si>
  <si>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</si>
  <si>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</si>
  <si>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</si>
  <si>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</si>
  <si>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</si>
  <si>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</si>
  <si>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</si>
  <si>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</si>
  <si>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</si>
  <si>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</si>
  <si>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</si>
  <si>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</si>
  <si>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</si>
  <si>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</si>
  <si>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</si>
  <si>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</si>
  <si>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</si>
  <si>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</si>
  <si>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</si>
  <si>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</si>
  <si>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</si>
  <si>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</si>
  <si>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</si>
  <si>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</si>
  <si>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</si>
  <si>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</si>
  <si>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</si>
  <si>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</si>
  <si>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</si>
  <si>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</si>
  <si>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</si>
  <si>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</si>
  <si>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</si>
  <si>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</si>
  <si>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</si>
  <si>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</si>
  <si>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</si>
  <si>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</si>
  <si>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</si>
  <si>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</si>
  <si>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</si>
  <si>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</si>
  <si>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</si>
  <si>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</si>
  <si>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</si>
  <si>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</si>
  <si>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</si>
  <si>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</si>
  <si>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</si>
  <si>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</si>
  <si>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</si>
  <si>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</si>
  <si>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</si>
  <si>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</si>
  <si>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</si>
  <si>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</si>
  <si>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</si>
  <si>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</si>
  <si>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</si>
  <si>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</si>
  <si>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</si>
  <si>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</si>
  <si>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</si>
  <si>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</si>
  <si>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</si>
  <si>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</si>
  <si>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</si>
  <si>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</si>
  <si>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</si>
  <si>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</si>
  <si>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</si>
  <si>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</si>
  <si>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</si>
  <si>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</si>
  <si>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</si>
  <si>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</si>
  <si>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</si>
  <si>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</si>
  <si>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</si>
  <si>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</si>
  <si>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</si>
  <si>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</si>
  <si>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</si>
  <si>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</si>
  <si>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</si>
  <si>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</si>
  <si>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</si>
  <si>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</si>
  <si>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</si>
  <si>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</si>
  <si>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</si>
  <si>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</si>
  <si>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</si>
  <si>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</si>
  <si>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</si>
  <si>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</si>
  <si>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</si>
  <si>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</si>
  <si>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</si>
  <si>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</si>
  <si>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</si>
  <si>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</si>
  <si>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</si>
  <si>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</si>
  <si>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</si>
  <si>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</si>
  <si>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</si>
  <si>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</si>
  <si>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</si>
  <si>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</si>
  <si>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</si>
  <si>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</si>
  <si>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</si>
  <si>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</si>
  <si>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</si>
  <si>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</si>
  <si>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</si>
  <si>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</si>
  <si>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</si>
  <si>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</si>
  <si>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</si>
  <si>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</si>
  <si>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</si>
  <si>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</si>
  <si>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</si>
  <si>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</si>
  <si>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</si>
  <si>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</si>
  <si>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</si>
  <si>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</si>
  <si>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</si>
  <si>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</si>
  <si>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</si>
  <si>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</si>
  <si>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</si>
  <si>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</si>
  <si>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</si>
  <si>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</si>
  <si>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</si>
  <si>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</si>
  <si>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</si>
  <si>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</si>
  <si>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</si>
  <si>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</si>
  <si>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</si>
  <si>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</si>
  <si>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</si>
  <si>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</si>
  <si>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</si>
  <si>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</si>
  <si>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</si>
  <si>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</si>
  <si>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</si>
  <si>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</si>
  <si>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</si>
  <si>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</si>
  <si>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</si>
  <si>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</si>
  <si>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</si>
  <si>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</si>
  <si>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</si>
  <si>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</si>
  <si>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</si>
  <si>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</si>
  <si>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</si>
  <si>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</si>
  <si>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</si>
  <si>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</si>
  <si>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</si>
  <si>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</si>
  <si>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</si>
  <si>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</si>
  <si>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</si>
  <si>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</si>
  <si>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</si>
  <si>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</si>
  <si>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</si>
  <si>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</si>
  <si>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</si>
  <si>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</si>
  <si>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</si>
  <si>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</si>
  <si>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</si>
  <si>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</si>
  <si>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</si>
  <si>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</si>
  <si>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</si>
  <si>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</si>
  <si>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</si>
  <si>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</si>
  <si>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</si>
  <si>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</si>
  <si>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</si>
  <si>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</si>
  <si>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</si>
  <si>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</si>
  <si>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</si>
  <si>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</si>
  <si>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</si>
  <si>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</si>
  <si>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</si>
  <si>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</si>
  <si>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</si>
  <si>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</si>
  <si>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</si>
  <si>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</si>
  <si>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</si>
  <si>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</si>
  <si>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</si>
  <si>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</si>
  <si>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</si>
  <si>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</si>
  <si>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</si>
  <si>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</si>
  <si>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</si>
  <si>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</si>
  <si>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</si>
  <si>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</si>
  <si>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</si>
  <si>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</si>
  <si>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</si>
  <si>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</si>
  <si>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</si>
  <si>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</si>
  <si>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</si>
  <si>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</si>
  <si>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</si>
  <si>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</si>
  <si>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</si>
  <si>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</si>
  <si>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</si>
  <si>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</si>
  <si>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</si>
  <si>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</si>
  <si>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</si>
  <si>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</si>
  <si>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</si>
  <si>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</si>
  <si>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</si>
  <si>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</si>
  <si>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</si>
  <si>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</si>
  <si>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</si>
  <si>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</si>
  <si>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</si>
  <si>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</si>
  <si>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</si>
  <si>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</si>
  <si>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</si>
  <si>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</si>
  <si>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</si>
  <si>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</si>
  <si>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</si>
  <si>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</si>
  <si>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</si>
  <si>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</si>
  <si>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</si>
  <si>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</si>
  <si>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</si>
  <si>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</si>
  <si>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</si>
  <si>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</si>
  <si>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</si>
  <si>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</si>
  <si>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</si>
  <si>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</si>
  <si>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</si>
  <si>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</si>
  <si>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</si>
  <si>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</si>
  <si>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</si>
  <si>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</si>
  <si>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</si>
  <si>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</si>
  <si>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</si>
  <si>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</si>
  <si>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</si>
  <si>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</si>
  <si>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</si>
  <si>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</si>
  <si>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</si>
  <si>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</si>
  <si>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</si>
  <si>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</si>
  <si>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</si>
  <si>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</si>
  <si>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</si>
  <si>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</si>
  <si>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</si>
  <si>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</si>
  <si>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</si>
  <si>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</si>
  <si>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</si>
  <si>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</si>
  <si>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</si>
  <si>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</si>
  <si>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</si>
  <si>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</si>
  <si>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</si>
  <si>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</si>
  <si>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</si>
  <si>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</si>
  <si>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</si>
  <si>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</si>
  <si>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</si>
  <si>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</si>
  <si>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</si>
  <si>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</si>
  <si>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</si>
  <si>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</si>
  <si>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</si>
  <si>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</si>
  <si>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</si>
  <si>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</si>
  <si>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</si>
  <si>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</si>
  <si>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</si>
  <si>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</si>
  <si>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</si>
  <si>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</si>
  <si>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</si>
  <si>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</si>
  <si>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</si>
  <si>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</si>
  <si>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</si>
  <si>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</si>
  <si>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</si>
  <si>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</si>
  <si>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</si>
  <si>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</si>
  <si>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</si>
  <si>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</si>
  <si>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</si>
  <si>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</si>
  <si>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</si>
  <si>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</si>
  <si>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</si>
  <si>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</si>
  <si>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</si>
  <si>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</si>
  <si>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</si>
  <si>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</si>
  <si>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</si>
  <si>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</si>
  <si>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</si>
  <si>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</si>
  <si>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</si>
  <si>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</si>
  <si>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</si>
  <si>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</si>
  <si>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</si>
  <si>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</si>
  <si>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</si>
  <si>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</si>
  <si>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</si>
  <si>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</si>
  <si>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</si>
  <si>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</si>
  <si>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</si>
  <si>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</si>
  <si>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</si>
  <si>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</si>
  <si>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</si>
  <si>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</si>
  <si>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</si>
  <si>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</si>
  <si>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</si>
  <si>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</si>
  <si>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</si>
  <si>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</si>
  <si>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</si>
  <si>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</si>
  <si>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</si>
  <si>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</si>
  <si>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</si>
  <si>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</si>
  <si>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</si>
  <si>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</si>
  <si>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</si>
  <si>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</si>
  <si>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</si>
  <si>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</si>
  <si>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</si>
  <si>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</si>
  <si>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</si>
  <si>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</si>
  <si>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</si>
  <si>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</si>
  <si>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</si>
  <si>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</si>
  <si>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</si>
  <si>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</si>
  <si>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</si>
  <si>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</si>
  <si>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</si>
  <si>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</si>
  <si>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</si>
  <si>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</si>
  <si>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</si>
  <si>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</si>
  <si>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</si>
  <si>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</si>
  <si>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</si>
  <si>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</si>
  <si>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</si>
  <si>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</si>
  <si>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</si>
  <si>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</si>
  <si>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</si>
  <si>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</si>
  <si>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</si>
  <si>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</si>
  <si>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</si>
  <si>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</si>
  <si>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</si>
  <si>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</si>
  <si>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</si>
  <si>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</si>
  <si>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</si>
  <si>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</si>
  <si>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</si>
  <si>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</si>
  <si>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</si>
  <si>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</si>
  <si>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</si>
  <si>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</si>
  <si>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</si>
  <si>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</si>
  <si>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</si>
  <si>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</si>
  <si>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</si>
  <si>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</si>
  <si>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</si>
  <si>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</si>
  <si>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</si>
  <si>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</si>
  <si>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</si>
  <si>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</si>
  <si>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</si>
  <si>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</si>
  <si>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</si>
  <si>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</si>
  <si>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</si>
  <si>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</si>
  <si>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</si>
  <si>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</si>
  <si>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</si>
  <si>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</si>
  <si>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</si>
  <si>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</si>
  <si>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</si>
  <si>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</si>
  <si>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</si>
  <si>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</si>
  <si>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</si>
  <si>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</si>
  <si>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</si>
  <si>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</si>
  <si>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</si>
  <si>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</si>
  <si>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</si>
  <si>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</si>
  <si>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</si>
  <si>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</si>
  <si>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</si>
  <si>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</si>
  <si>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</si>
  <si>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</si>
  <si>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</si>
  <si>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</si>
  <si>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</si>
  <si>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</si>
  <si>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</si>
  <si>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</si>
  <si>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</si>
  <si>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</si>
  <si>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</si>
  <si>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</si>
  <si>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</si>
  <si>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</si>
  <si>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</si>
  <si>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</si>
  <si>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</si>
  <si>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</si>
  <si>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</si>
  <si>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</si>
  <si>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</si>
  <si>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</si>
  <si>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</si>
  <si>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</si>
  <si>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</si>
  <si>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</si>
  <si>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</si>
  <si>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</si>
  <si>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</si>
  <si>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</si>
  <si>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</si>
  <si>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</si>
  <si>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</si>
  <si>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</si>
  <si>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</si>
  <si>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</si>
  <si>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</si>
  <si>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</si>
  <si>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</si>
  <si>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</si>
  <si>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</si>
  <si>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</si>
  <si>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</si>
  <si>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</si>
  <si>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</si>
  <si>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</si>
  <si>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</si>
  <si>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</si>
  <si>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</si>
  <si>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</si>
  <si>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</si>
  <si>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</si>
  <si>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</si>
  <si>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</si>
  <si>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</si>
  <si>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</si>
  <si>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</si>
  <si>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</si>
  <si>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</si>
  <si>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</si>
  <si>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</si>
  <si>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</si>
  <si>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</si>
  <si>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</si>
  <si>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</si>
  <si>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</si>
  <si>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</si>
  <si>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</si>
  <si>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</si>
  <si>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</si>
  <si>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</si>
  <si>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</si>
  <si>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</si>
  <si>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</si>
  <si>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</si>
  <si>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</si>
  <si>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</si>
  <si>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</si>
  <si>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</si>
  <si>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</si>
  <si>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</si>
  <si>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</si>
  <si>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</si>
  <si>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</si>
  <si>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</si>
  <si>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</si>
  <si>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</si>
  <si>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</si>
  <si>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</si>
  <si>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</si>
  <si>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</si>
  <si>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</si>
  <si>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</si>
  <si>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</si>
  <si>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</si>
  <si>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</si>
  <si>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</si>
  <si>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</si>
  <si>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</si>
  <si>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</si>
  <si>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</si>
  <si>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</si>
  <si>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</si>
  <si>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</si>
  <si>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</si>
  <si>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</si>
  <si>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</si>
  <si>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</si>
  <si>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</si>
  <si>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</si>
  <si>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</si>
  <si>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</si>
  <si>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</si>
  <si>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</si>
  <si>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</si>
  <si>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</si>
  <si>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</si>
  <si>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</si>
  <si>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</si>
  <si>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</si>
  <si>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</si>
  <si>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</si>
  <si>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</si>
  <si>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</si>
  <si>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</si>
  <si>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</si>
  <si>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</si>
  <si>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</si>
  <si>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</si>
  <si>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</si>
  <si>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</si>
  <si>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</si>
  <si>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</si>
  <si>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</si>
  <si>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</si>
  <si>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</si>
  <si>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</si>
  <si>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</si>
  <si>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</si>
  <si>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</si>
  <si>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</si>
  <si>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</si>
  <si>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</si>
  <si>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</si>
  <si>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</si>
  <si>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</si>
  <si>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</si>
  <si>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</si>
  <si>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</si>
  <si>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</si>
  <si>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</si>
  <si>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</si>
  <si>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</si>
  <si>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</si>
  <si>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</si>
  <si>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</si>
  <si>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</si>
  <si>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</si>
  <si>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</si>
  <si>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</si>
  <si>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</si>
  <si>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</si>
  <si>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</si>
  <si>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</si>
  <si>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</si>
  <si>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</si>
  <si>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</si>
  <si>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</si>
  <si>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</si>
  <si>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</si>
  <si>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</si>
  <si>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</si>
  <si>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</si>
  <si>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</si>
  <si>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</si>
  <si>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</si>
  <si>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</si>
  <si>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</si>
  <si>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</si>
  <si>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</si>
  <si>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</si>
  <si>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</si>
  <si>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</si>
  <si>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</si>
  <si>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</si>
  <si>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</si>
  <si>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</si>
  <si>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</si>
  <si>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</si>
  <si>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</si>
  <si>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</si>
  <si>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</si>
  <si>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</si>
  <si>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</si>
  <si>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</si>
  <si>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</si>
  <si>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</si>
  <si>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</si>
  <si>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</si>
  <si>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</si>
  <si>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</si>
  <si>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</si>
  <si>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</si>
  <si>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</si>
  <si>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</si>
  <si>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</si>
  <si>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</si>
  <si>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</si>
  <si>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</si>
  <si>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</si>
  <si>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</si>
  <si>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</si>
  <si>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</si>
  <si>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</si>
  <si>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</si>
  <si>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</si>
  <si>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</si>
  <si>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</si>
  <si>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</si>
  <si>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</si>
  <si>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</si>
  <si>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</si>
  <si>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</si>
  <si>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</si>
  <si>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</si>
  <si>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</si>
  <si>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</si>
  <si>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</si>
  <si>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</si>
  <si>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</si>
  <si>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</si>
  <si>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</si>
  <si>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</si>
  <si>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</si>
  <si>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</si>
  <si>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</si>
  <si>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</si>
  <si>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</si>
  <si>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</si>
  <si>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</si>
  <si>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</si>
  <si>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</si>
  <si>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</si>
  <si>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</si>
  <si>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</si>
  <si>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</si>
  <si>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</si>
  <si>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</si>
  <si>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</si>
  <si>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</si>
  <si>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</si>
  <si>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</si>
  <si>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</si>
  <si>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</si>
  <si>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</si>
  <si>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</si>
  <si>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</si>
  <si>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</si>
  <si>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</si>
  <si>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</si>
  <si>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</si>
  <si>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</si>
  <si>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</si>
  <si>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</si>
  <si>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</si>
  <si>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</si>
  <si>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</si>
  <si>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</si>
  <si>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</si>
  <si>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</si>
  <si>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</si>
  <si>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</si>
  <si>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</si>
  <si>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</si>
  <si>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</si>
  <si>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</si>
  <si>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</si>
  <si>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</si>
  <si>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</si>
  <si>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</si>
  <si>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</si>
  <si>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</si>
  <si>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</si>
  <si>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</si>
  <si>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</si>
  <si>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</si>
  <si>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</si>
  <si>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</si>
  <si>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</si>
  <si>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</si>
  <si>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</si>
  <si>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</si>
  <si>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</si>
  <si>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</si>
  <si>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</si>
  <si>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</si>
  <si>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</si>
  <si>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</si>
  <si>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</si>
  <si>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</si>
  <si>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</si>
  <si>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</si>
  <si>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</si>
  <si>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</si>
  <si>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</si>
  <si>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</si>
  <si>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</si>
  <si>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</si>
  <si>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</si>
  <si>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</si>
  <si>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</si>
  <si>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</si>
  <si>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</si>
  <si>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</si>
  <si>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</si>
  <si>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</si>
  <si>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</si>
  <si>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</si>
  <si>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</si>
  <si>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</si>
  <si>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</si>
  <si>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</si>
  <si>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</si>
  <si>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</si>
  <si>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</si>
  <si>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</si>
  <si>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</si>
  <si>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</si>
  <si>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</si>
  <si>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</si>
  <si>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</si>
  <si>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</si>
  <si>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</si>
  <si>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</si>
  <si>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</si>
  <si>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</si>
  <si>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</si>
  <si>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</si>
  <si>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</si>
  <si>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</si>
  <si>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</si>
  <si>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</si>
  <si>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</si>
  <si>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</si>
  <si>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</si>
  <si>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</si>
  <si>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</si>
  <si>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</si>
  <si>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</si>
  <si>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</si>
  <si>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</si>
  <si>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</si>
  <si>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</si>
  <si>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</si>
  <si>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</si>
  <si>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</si>
  <si>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</si>
  <si>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</si>
  <si>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</si>
  <si>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</si>
  <si>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</si>
  <si>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</si>
  <si>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</si>
  <si>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</si>
  <si>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</si>
  <si>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</si>
  <si>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</si>
  <si>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</si>
  <si>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</si>
  <si>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</si>
  <si>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</si>
  <si>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</si>
  <si>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</si>
  <si>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</si>
  <si>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</si>
  <si>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</si>
  <si>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</si>
  <si>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</si>
  <si>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</si>
  <si>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</si>
  <si>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</si>
  <si>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</si>
  <si>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</si>
  <si>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</si>
  <si>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</si>
  <si>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</si>
  <si>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</si>
  <si>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</si>
  <si>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</si>
  <si>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</si>
  <si>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</si>
  <si>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</si>
  <si>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</si>
  <si>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</si>
  <si>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</si>
  <si>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</si>
  <si>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</si>
  <si>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</si>
  <si>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</si>
  <si>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</si>
  <si>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</si>
  <si>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</si>
  <si>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</si>
  <si>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</si>
  <si>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</si>
  <si>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</si>
  <si>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</si>
  <si>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</si>
  <si>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</si>
  <si>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</si>
  <si>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</si>
  <si>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</si>
  <si>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</si>
  <si>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</si>
  <si>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</si>
  <si>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</si>
  <si>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</si>
  <si>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</si>
  <si>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</si>
  <si>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</si>
  <si>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</si>
  <si>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</si>
  <si>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</si>
  <si>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</si>
  <si>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</si>
  <si>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</si>
  <si>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</si>
  <si>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</si>
  <si>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</si>
  <si>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</si>
  <si>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</si>
  <si>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</si>
  <si>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</si>
  <si>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</si>
  <si>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</si>
  <si>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</si>
  <si>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</si>
  <si>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</si>
  <si>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</si>
  <si>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</si>
  <si>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</si>
  <si>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</si>
  <si>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</si>
  <si>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</si>
  <si>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</si>
  <si>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</si>
  <si>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</si>
  <si>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</si>
  <si>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</si>
  <si>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</si>
  <si>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</si>
  <si>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</si>
  <si>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</si>
  <si>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</si>
  <si>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</si>
  <si>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</si>
  <si>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</si>
  <si>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</si>
  <si>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</si>
  <si>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</si>
  <si>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</si>
  <si>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</si>
  <si>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</si>
  <si>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</si>
  <si>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</si>
  <si>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</si>
  <si>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</si>
  <si>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</si>
  <si>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</si>
  <si>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</si>
  <si>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</si>
  <si>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</si>
  <si>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</si>
  <si>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</si>
  <si>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</si>
  <si>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</si>
  <si>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</si>
  <si>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</si>
  <si>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</si>
  <si>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</si>
  <si>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</si>
  <si>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</si>
  <si>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</si>
  <si>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</si>
  <si>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</si>
  <si>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</si>
  <si>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</si>
  <si>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</si>
  <si>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</si>
  <si>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</si>
  <si>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</si>
  <si>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</si>
  <si>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</si>
  <si>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</si>
  <si>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</si>
  <si>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</si>
  <si>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</si>
  <si>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</si>
  <si>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</si>
  <si>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</si>
  <si>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</si>
  <si>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</si>
  <si>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</si>
  <si>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</si>
  <si>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</si>
  <si>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</si>
  <si>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</si>
  <si>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</si>
  <si>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</si>
  <si>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</si>
  <si>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</si>
  <si>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</si>
  <si>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</si>
  <si>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</si>
  <si>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</si>
  <si>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</si>
  <si>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</si>
  <si>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</si>
  <si>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</si>
  <si>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</si>
  <si>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</si>
  <si>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</si>
  <si>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</si>
  <si>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</si>
  <si>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</si>
  <si>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</si>
  <si>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</si>
  <si>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</si>
  <si>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</si>
  <si>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</si>
  <si>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</si>
  <si>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</si>
  <si>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</si>
  <si>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</si>
  <si>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</si>
  <si>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</si>
  <si>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</si>
  <si>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</si>
  <si>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</si>
  <si>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</si>
  <si>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</si>
  <si>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</si>
  <si>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</si>
  <si>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</si>
  <si>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</si>
  <si>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</si>
  <si>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</si>
  <si>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</si>
  <si>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</si>
  <si>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</si>
  <si>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</si>
  <si>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</si>
  <si>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</si>
  <si>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</si>
  <si>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</si>
  <si>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</si>
  <si>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</si>
  <si>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</si>
  <si>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</si>
  <si>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</si>
  <si>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</si>
  <si>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</si>
  <si>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</si>
  <si>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</si>
  <si>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</si>
  <si>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</si>
  <si>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</si>
  <si>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</si>
  <si>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</si>
  <si>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</si>
  <si>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</si>
  <si>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</si>
  <si>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</si>
  <si>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</si>
  <si>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</si>
  <si>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</si>
  <si>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</si>
  <si>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</si>
  <si>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</si>
  <si>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</si>
  <si>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</si>
  <si>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</si>
  <si>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</si>
  <si>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</si>
  <si>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</si>
  <si>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</si>
  <si>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</si>
  <si>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</si>
  <si>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</si>
  <si>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</si>
  <si>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</si>
  <si>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</si>
  <si>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</si>
  <si>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</si>
  <si>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</si>
  <si>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</si>
  <si>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</si>
  <si>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</si>
  <si>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</si>
  <si>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</si>
  <si>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</si>
  <si>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</si>
  <si>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</si>
  <si>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</si>
  <si>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</si>
  <si>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</si>
  <si>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</si>
  <si>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</si>
  <si>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</si>
  <si>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</si>
  <si>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</si>
  <si>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</si>
  <si>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</si>
  <si>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</si>
  <si>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</si>
  <si>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</si>
  <si>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</si>
  <si>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</si>
  <si>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</si>
  <si>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</si>
  <si>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</si>
  <si>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</si>
  <si>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</si>
  <si>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</si>
  <si>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</si>
  <si>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</si>
  <si>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</si>
  <si>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</si>
  <si>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</si>
  <si>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</si>
  <si>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</si>
  <si>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</si>
  <si>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</si>
  <si>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</si>
  <si>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</si>
  <si>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</si>
  <si>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</si>
  <si>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</si>
  <si>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</si>
  <si>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</si>
  <si>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</si>
  <si>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</si>
  <si>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</si>
  <si>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</si>
  <si>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</si>
  <si>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</si>
  <si>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</si>
  <si>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</si>
  <si>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</si>
  <si>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</si>
  <si>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</si>
  <si>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</si>
  <si>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</si>
  <si>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</si>
  <si>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</si>
  <si>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</si>
  <si>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</si>
  <si>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</si>
  <si>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</si>
  <si>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</si>
  <si>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</si>
  <si>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</si>
  <si>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</si>
  <si>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</si>
  <si>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</si>
  <si>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</si>
  <si>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</si>
  <si>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</si>
  <si>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</si>
  <si>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</si>
  <si>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</si>
  <si>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</si>
  <si>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</si>
  <si>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</si>
  <si>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</si>
  <si>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</si>
  <si>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</si>
  <si>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</si>
  <si>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</si>
  <si>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</si>
  <si>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</si>
  <si>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</si>
  <si>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</si>
  <si>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</si>
  <si>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</si>
  <si>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</si>
  <si>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</si>
  <si>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</si>
  <si>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</si>
  <si>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</si>
  <si>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</si>
  <si>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</si>
  <si>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</si>
  <si>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</si>
  <si>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</si>
  <si>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</si>
  <si>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</si>
  <si>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</si>
  <si>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</si>
  <si>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</si>
  <si>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</si>
  <si>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</si>
  <si>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</si>
  <si>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</si>
  <si>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</si>
  <si>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</si>
  <si>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</si>
  <si>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</si>
  <si>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</si>
  <si>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</si>
  <si>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</si>
  <si>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</si>
  <si>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</si>
  <si>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</si>
  <si>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</si>
  <si>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</si>
  <si>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</si>
  <si>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</si>
  <si>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</si>
  <si>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</si>
  <si>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</si>
  <si>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</si>
  <si>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</si>
  <si>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</si>
  <si>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</si>
  <si>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</si>
  <si>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</si>
  <si>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</si>
  <si>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</si>
  <si>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</si>
  <si>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</si>
  <si>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</si>
  <si>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</si>
  <si>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</si>
  <si>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</si>
  <si>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</si>
  <si>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</si>
  <si>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</si>
  <si>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</si>
  <si>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</si>
  <si>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</si>
  <si>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</si>
  <si>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</si>
  <si>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</si>
  <si>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</si>
  <si>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</si>
  <si>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</si>
  <si>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</si>
  <si>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</si>
  <si>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</si>
  <si>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</si>
  <si>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</si>
  <si>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</si>
  <si>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</si>
  <si>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</si>
  <si>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</si>
  <si>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</si>
  <si>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</si>
  <si>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</si>
  <si>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</si>
  <si>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</si>
  <si>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</si>
  <si>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</si>
  <si>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</si>
  <si>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</si>
  <si>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</si>
  <si>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</si>
  <si>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</si>
  <si>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</si>
  <si>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</si>
  <si>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</si>
  <si>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</si>
  <si>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</si>
  <si>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</si>
  <si>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</si>
  <si>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</si>
  <si>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</si>
  <si>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</si>
  <si>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</si>
  <si>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</si>
  <si>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</si>
  <si>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</si>
  <si>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</si>
  <si>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</si>
  <si>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</si>
  <si>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</si>
  <si>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</si>
  <si>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</si>
  <si>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</si>
  <si>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</si>
  <si>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</si>
  <si>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</si>
  <si>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</si>
  <si>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</si>
  <si>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</si>
  <si>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</si>
  <si>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</si>
  <si>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</si>
  <si>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</si>
  <si>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</si>
  <si>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</si>
  <si>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</si>
  <si>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</si>
  <si>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</si>
  <si>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</si>
  <si>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</si>
  <si>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</si>
  <si>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</si>
  <si>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</si>
  <si>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</si>
  <si>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</si>
  <si>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</si>
  <si>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</si>
  <si>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</si>
  <si>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</si>
  <si>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</si>
  <si>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</si>
  <si>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</si>
  <si>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</si>
  <si>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</si>
  <si>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</si>
  <si>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</si>
  <si>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</si>
  <si>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</si>
  <si>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</si>
  <si>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</si>
  <si>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</si>
  <si>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</si>
  <si>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</si>
  <si>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</si>
  <si>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</si>
  <si>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</si>
  <si>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</si>
  <si>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</si>
  <si>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</si>
  <si>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</si>
  <si>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</si>
  <si>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</si>
  <si>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</si>
  <si>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</si>
  <si>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</si>
  <si>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</si>
  <si>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</si>
  <si>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</si>
  <si>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</si>
  <si>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</si>
  <si>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</si>
  <si>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</si>
  <si>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</si>
  <si>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</si>
  <si>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</si>
  <si>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</si>
  <si>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</si>
  <si>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</si>
  <si>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</si>
  <si>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</si>
  <si>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</si>
  <si>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</si>
  <si>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</si>
  <si>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</si>
  <si>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</si>
  <si>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</si>
  <si>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</si>
  <si>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</si>
  <si>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</si>
  <si>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</si>
  <si>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</si>
  <si>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</si>
  <si>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</si>
  <si>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</si>
  <si>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</si>
  <si>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</si>
  <si>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</si>
  <si>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</si>
  <si>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</si>
  <si>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</si>
  <si>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</si>
  <si>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</si>
  <si>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</si>
  <si>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</si>
  <si>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</si>
  <si>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</si>
  <si>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</si>
  <si>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</si>
  <si>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</si>
  <si>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</si>
  <si>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</si>
  <si>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</si>
  <si>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</si>
  <si>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</si>
  <si>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</si>
  <si>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</si>
  <si>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</si>
  <si>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</si>
  <si>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</si>
  <si>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</si>
  <si>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</si>
  <si>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</si>
  <si>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</si>
  <si>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</si>
  <si>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</si>
  <si>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</si>
  <si>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</si>
  <si>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</si>
  <si>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</si>
  <si>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</si>
  <si>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</si>
  <si>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</si>
  <si>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</si>
  <si>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</si>
  <si>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</si>
  <si>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</si>
  <si>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</si>
  <si>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</si>
  <si>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</si>
  <si>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</si>
  <si>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</si>
  <si>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</si>
  <si>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</si>
  <si>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</si>
  <si>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</si>
  <si>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</si>
  <si>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</si>
  <si>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</si>
  <si>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</si>
  <si>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</si>
  <si>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</si>
  <si>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</si>
  <si>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</si>
  <si>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</si>
  <si>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</si>
  <si>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</si>
  <si>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</si>
  <si>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</si>
  <si>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</si>
  <si>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</si>
  <si>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</si>
  <si>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</si>
  <si>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</si>
  <si>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</si>
  <si>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</si>
  <si>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</si>
  <si>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</si>
  <si>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</si>
  <si>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</si>
  <si>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</si>
  <si>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</si>
  <si>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</si>
  <si>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</si>
  <si>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</si>
  <si>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</si>
  <si>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</si>
  <si>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</si>
  <si>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</si>
  <si>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</si>
  <si>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</si>
  <si>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</si>
  <si>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</si>
  <si>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</si>
  <si>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</si>
  <si>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</si>
  <si>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</si>
  <si>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</si>
  <si>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</si>
  <si>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</si>
  <si>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</si>
  <si>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</si>
  <si>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</si>
  <si>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</si>
  <si>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</si>
  <si>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</si>
  <si>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</si>
  <si>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</si>
  <si>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</si>
  <si>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</si>
  <si>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</si>
  <si>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</si>
  <si>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</si>
  <si>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</si>
  <si>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</si>
  <si>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</si>
  <si>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</si>
  <si>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</si>
  <si>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</si>
  <si>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</si>
  <si>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</si>
  <si>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</si>
  <si>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</si>
  <si>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</si>
  <si>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</si>
  <si>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</si>
  <si>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</si>
  <si>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</si>
  <si>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</si>
  <si>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</si>
  <si>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</si>
  <si>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</si>
  <si>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</si>
  <si>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</si>
  <si>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</si>
  <si>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</si>
  <si>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</si>
  <si>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</si>
  <si>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</si>
  <si>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</si>
  <si>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</si>
  <si>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</si>
  <si>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</si>
  <si>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</si>
  <si>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</si>
  <si>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</si>
  <si>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</si>
  <si>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</si>
  <si>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</si>
  <si>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</si>
  <si>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</si>
  <si>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</si>
  <si>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</si>
  <si>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</si>
  <si>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</si>
  <si>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</si>
  <si>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</si>
  <si>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</si>
  <si>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</si>
  <si>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</si>
  <si>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</si>
  <si>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</si>
  <si>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</si>
  <si>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</si>
  <si>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</si>
  <si>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</si>
  <si>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</si>
  <si>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</si>
  <si>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</si>
  <si>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</si>
  <si>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</si>
  <si>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</si>
  <si>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</si>
  <si>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</si>
  <si>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</si>
  <si>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</si>
  <si>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</si>
  <si>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</si>
  <si>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</si>
  <si>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</si>
  <si>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</si>
  <si>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</si>
  <si>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</si>
  <si>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</si>
  <si>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</si>
  <si>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</si>
  <si>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</si>
  <si>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</si>
  <si>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</si>
  <si>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</si>
  <si>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</si>
  <si>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</si>
  <si>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</si>
  <si>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</si>
  <si>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</si>
  <si>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</si>
  <si>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</si>
  <si>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</si>
  <si>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</si>
  <si>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</si>
  <si>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</si>
  <si>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</si>
  <si>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</si>
  <si>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</si>
  <si>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</si>
  <si>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</si>
  <si>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</si>
  <si>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</si>
  <si>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</si>
  <si>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</si>
  <si>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</si>
  <si>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</si>
  <si>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</si>
  <si>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</si>
  <si>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</si>
  <si>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</si>
  <si>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</si>
  <si>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</si>
  <si>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</si>
  <si>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</si>
  <si>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</si>
  <si>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</si>
  <si>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</si>
  <si>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</si>
  <si>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</si>
  <si>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</si>
  <si>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</si>
  <si>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</si>
  <si>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</si>
  <si>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</si>
  <si>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</si>
  <si>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</si>
  <si>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</si>
  <si>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</si>
  <si>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</si>
  <si>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</si>
  <si>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</si>
  <si>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</si>
  <si>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</si>
  <si>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</si>
  <si>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</si>
  <si>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</si>
  <si>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</si>
  <si>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</si>
  <si>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</si>
  <si>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</si>
  <si>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</si>
  <si>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</si>
  <si>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</si>
  <si>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</si>
  <si>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</si>
  <si>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</si>
  <si>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</si>
  <si>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</si>
  <si>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</si>
  <si>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</si>
  <si>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</si>
  <si>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</si>
  <si>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</si>
  <si>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</si>
  <si>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</si>
  <si>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</si>
  <si>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</si>
  <si>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</si>
  <si>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</si>
  <si>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</si>
  <si>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</si>
  <si>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</si>
  <si>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</si>
  <si>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</si>
  <si>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</si>
  <si>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</si>
  <si>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</si>
  <si>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</si>
  <si>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</si>
  <si>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</si>
  <si>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</si>
  <si>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</si>
  <si>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</si>
  <si>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</si>
  <si>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</si>
  <si>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</si>
  <si>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</si>
  <si>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</si>
  <si>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</si>
  <si>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</si>
  <si>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</si>
  <si>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</si>
  <si>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</si>
  <si>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</si>
  <si>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</si>
  <si>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</si>
  <si>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</si>
  <si>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</si>
  <si>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</si>
  <si>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</si>
  <si>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</si>
  <si>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</si>
  <si>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</si>
  <si>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</si>
  <si>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</si>
  <si>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</si>
  <si>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</si>
  <si>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</si>
  <si>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</si>
  <si>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</si>
  <si>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</si>
  <si>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</si>
  <si>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</si>
  <si>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</si>
  <si>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</si>
  <si>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</si>
  <si>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</si>
  <si>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</si>
  <si>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</si>
  <si>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</si>
  <si>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</si>
  <si>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</si>
  <si>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</si>
  <si>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</si>
  <si>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</si>
  <si>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</si>
  <si>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</si>
  <si>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</si>
  <si>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</si>
  <si>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</si>
  <si>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</si>
  <si>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</si>
  <si>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</si>
  <si>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</si>
  <si>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</si>
  <si>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</si>
  <si>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</si>
  <si>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</si>
  <si>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</si>
  <si>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</si>
  <si>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</si>
  <si>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</si>
  <si>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</si>
  <si>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</si>
  <si>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</si>
  <si>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</si>
  <si>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</si>
  <si>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</si>
  <si>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</si>
  <si>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</si>
  <si>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</si>
  <si>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</si>
  <si>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</si>
  <si>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</si>
  <si>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</si>
  <si>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</si>
  <si>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</si>
  <si>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</si>
  <si>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</si>
  <si>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</si>
  <si>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</si>
  <si>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</si>
  <si>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</si>
  <si>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</si>
  <si>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</si>
  <si>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</si>
  <si>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</si>
  <si>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</si>
  <si>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</si>
  <si>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</si>
  <si>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</si>
  <si>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</si>
  <si>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</si>
  <si>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</si>
  <si>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</si>
  <si>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</si>
  <si>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</si>
  <si>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</si>
  <si>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</si>
  <si>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</si>
  <si>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</si>
  <si>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</si>
  <si>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</si>
  <si>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</si>
  <si>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</si>
  <si>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</si>
  <si>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</si>
  <si>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</si>
  <si>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</si>
  <si>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</si>
  <si>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</si>
  <si>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</si>
  <si>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</si>
  <si>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</si>
  <si>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</si>
  <si>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</si>
  <si>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</si>
  <si>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</si>
  <si>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</si>
  <si>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</si>
  <si>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</si>
  <si>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</si>
  <si>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</si>
  <si>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</si>
  <si>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</si>
  <si>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</si>
  <si>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</si>
  <si>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</si>
  <si>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</si>
  <si>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</si>
  <si>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</si>
  <si>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</si>
  <si>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</si>
  <si>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</si>
  <si>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</si>
  <si>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</si>
  <si>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</si>
  <si>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</si>
  <si>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</si>
  <si>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</si>
  <si>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</si>
  <si>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</si>
  <si>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</si>
  <si>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</si>
  <si>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</si>
  <si>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</si>
  <si>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</si>
  <si>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</si>
  <si>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</si>
  <si>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</si>
  <si>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</si>
  <si>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</si>
  <si>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</si>
  <si>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</si>
  <si>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</si>
  <si>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</si>
  <si>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</si>
  <si>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</si>
  <si>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</si>
  <si>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</si>
  <si>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</si>
  <si>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</si>
  <si>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</si>
  <si>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</si>
  <si>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</si>
  <si>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</si>
  <si>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</si>
  <si>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</si>
  <si>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</si>
  <si>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</si>
  <si>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</si>
  <si>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</si>
  <si>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</si>
  <si>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</si>
  <si>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</si>
  <si>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</si>
  <si>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</si>
  <si>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</si>
  <si>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</si>
  <si>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</si>
  <si>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</si>
  <si>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</si>
  <si>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</si>
  <si>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</si>
  <si>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</si>
  <si>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</si>
  <si>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</si>
  <si>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</si>
  <si>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</si>
  <si>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</si>
  <si>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</si>
  <si>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</si>
  <si>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</si>
  <si>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</si>
  <si>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</si>
  <si>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</si>
  <si>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</si>
  <si>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</si>
  <si>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</si>
  <si>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</si>
  <si>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</si>
  <si>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</si>
  <si>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</si>
  <si>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</si>
  <si>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</si>
  <si>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</si>
  <si>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</si>
  <si>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</si>
  <si>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</si>
  <si>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</si>
  <si>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</si>
  <si>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</si>
  <si>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</si>
  <si>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</si>
  <si>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</si>
  <si>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</si>
  <si>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</si>
  <si>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</si>
  <si>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</si>
  <si>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</si>
  <si>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</si>
  <si>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</si>
  <si>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</si>
  <si>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</si>
  <si>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</si>
  <si>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</si>
  <si>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</si>
  <si>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</si>
  <si>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</si>
  <si>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</si>
  <si>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</si>
  <si>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</si>
  <si>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</si>
  <si>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</si>
  <si>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</si>
  <si>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</si>
  <si>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</si>
  <si>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</si>
  <si>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</si>
  <si>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</si>
  <si>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</si>
  <si>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</si>
  <si>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</si>
  <si>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</si>
  <si>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</si>
  <si>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</si>
  <si>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</si>
  <si>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</si>
  <si>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</si>
  <si>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</si>
  <si>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</si>
  <si>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</si>
  <si>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</si>
  <si>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</si>
  <si>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</si>
  <si>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</si>
  <si>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</si>
  <si>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</si>
  <si>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</si>
  <si>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</si>
  <si>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</si>
  <si>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</si>
  <si>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</si>
  <si>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</si>
  <si>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</si>
  <si>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</si>
  <si>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</si>
  <si>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</si>
  <si>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</si>
  <si>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</si>
  <si>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</si>
  <si>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</si>
  <si>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</si>
  <si>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</si>
  <si>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</si>
  <si>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</si>
  <si>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</si>
  <si>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</si>
  <si>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</si>
  <si>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</si>
  <si>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</si>
  <si>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</si>
  <si>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</si>
  <si>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</si>
  <si>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</si>
  <si>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</si>
  <si>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</si>
  <si>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</si>
  <si>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</si>
  <si>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</si>
  <si>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</si>
  <si>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</si>
  <si>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</si>
  <si>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</si>
  <si>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</si>
  <si>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</si>
  <si>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</si>
  <si>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</si>
  <si>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</si>
  <si>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</si>
  <si>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</si>
  <si>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</si>
  <si>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</si>
  <si>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</si>
  <si>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</si>
  <si>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</si>
  <si>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</si>
  <si>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</si>
  <si>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</si>
  <si>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</si>
  <si>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</si>
  <si>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</si>
  <si>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</si>
  <si>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</si>
  <si>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</si>
  <si>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</si>
  <si>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</si>
  <si>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</si>
  <si>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</si>
  <si>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</si>
  <si>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</si>
  <si>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</si>
  <si>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</si>
  <si>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</si>
  <si>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</si>
  <si>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</si>
  <si>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</si>
  <si>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</si>
  <si>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</si>
  <si>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</si>
  <si>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</si>
  <si>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</si>
  <si>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</si>
  <si>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</si>
  <si>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</si>
  <si>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</si>
  <si>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</si>
  <si>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</si>
  <si>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</si>
  <si>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</si>
  <si>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</si>
  <si>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</si>
  <si>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</si>
  <si>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</si>
  <si>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</si>
  <si>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</si>
  <si>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</si>
  <si>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</si>
  <si>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</si>
  <si>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</si>
  <si>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</si>
  <si>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</si>
  <si>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</si>
  <si>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</si>
  <si>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</si>
  <si>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</si>
  <si>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</si>
  <si>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</si>
  <si>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</si>
  <si>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</si>
  <si>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</si>
  <si>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</si>
  <si>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</si>
  <si>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</si>
  <si>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</si>
  <si>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</si>
  <si>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</si>
  <si>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</si>
  <si>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</si>
  <si>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</si>
  <si>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</si>
  <si>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</si>
  <si>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</si>
  <si>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</si>
  <si>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</si>
  <si>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</si>
  <si>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</si>
  <si>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</si>
  <si>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</si>
  <si>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</si>
  <si>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</si>
  <si>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</si>
  <si>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</si>
  <si>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</si>
  <si>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</si>
  <si>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</si>
  <si>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</si>
  <si>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</si>
  <si>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</si>
  <si>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</si>
  <si>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</si>
  <si>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</si>
  <si>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</si>
  <si>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</si>
  <si>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</si>
  <si>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</si>
  <si>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</si>
  <si>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</si>
  <si>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</si>
  <si>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</si>
  <si>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</si>
  <si>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</si>
  <si>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</si>
  <si>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</si>
  <si>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</si>
  <si>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</si>
  <si>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</si>
  <si>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</si>
  <si>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</si>
  <si>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</si>
  <si>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</si>
  <si>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</si>
  <si>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</si>
  <si>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</si>
  <si>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</si>
  <si>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</si>
  <si>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</si>
  <si>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</si>
  <si>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</si>
  <si>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</si>
  <si>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</si>
  <si>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</si>
  <si>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</si>
  <si>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</si>
  <si>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</si>
  <si>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</si>
  <si>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</si>
  <si>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</si>
  <si>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</si>
  <si>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</si>
  <si>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</si>
  <si>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</si>
  <si>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</si>
  <si>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</si>
  <si>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</si>
  <si>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</si>
  <si>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</si>
  <si>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</si>
  <si>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</si>
  <si>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</si>
  <si>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</si>
  <si>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</si>
  <si>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</si>
  <si>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</si>
  <si>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</si>
  <si>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</si>
  <si>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</si>
  <si>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</si>
  <si>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</si>
  <si>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</si>
  <si>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</si>
  <si>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</si>
  <si>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</si>
  <si>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</si>
  <si>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</si>
  <si>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</si>
  <si>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</si>
  <si>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</si>
  <si>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</si>
  <si>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</si>
  <si>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</si>
  <si>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</si>
  <si>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</si>
  <si>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</si>
  <si>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</si>
  <si>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</si>
  <si>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</si>
  <si>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</si>
  <si>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</si>
  <si>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</si>
  <si>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</si>
  <si>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</si>
  <si>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</si>
  <si>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</si>
  <si>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</si>
  <si>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</si>
  <si>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</si>
  <si>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</si>
  <si>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</si>
  <si>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</si>
  <si>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</si>
  <si>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</si>
  <si>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</si>
  <si>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</si>
  <si>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</si>
  <si>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</si>
  <si>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</si>
  <si>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</si>
  <si>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</si>
  <si>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</si>
  <si>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</si>
  <si>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</si>
  <si>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</si>
  <si>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</si>
  <si>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</si>
  <si>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</si>
  <si>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</si>
  <si>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</si>
  <si>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</si>
  <si>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</si>
  <si>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</si>
  <si>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</si>
  <si>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</si>
  <si>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</si>
  <si>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</si>
  <si>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</si>
  <si>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</si>
  <si>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</si>
  <si>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</si>
  <si>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</si>
  <si>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</si>
  <si>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</si>
  <si>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</si>
  <si>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</si>
  <si>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</si>
  <si>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</si>
  <si>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</si>
  <si>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</si>
  <si>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</si>
  <si>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</si>
  <si>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</si>
  <si>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</si>
  <si>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</si>
  <si>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</si>
  <si>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</si>
  <si>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</si>
  <si>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</si>
  <si>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</si>
  <si>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</si>
  <si>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</si>
  <si>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</si>
  <si>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</si>
  <si>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</si>
  <si>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</si>
  <si>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</si>
  <si>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</si>
  <si>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</si>
  <si>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</si>
  <si>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</si>
  <si>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</si>
  <si>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</si>
  <si>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</si>
  <si>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</si>
  <si>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</si>
  <si>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</si>
  <si>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</si>
  <si>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</si>
  <si>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</si>
  <si>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</si>
  <si>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</si>
  <si>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</si>
  <si>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</si>
  <si>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</si>
  <si>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</si>
  <si>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</si>
  <si>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</si>
  <si>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</si>
  <si>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</si>
  <si>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</si>
  <si>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</si>
  <si>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</si>
  <si>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</si>
  <si>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</si>
  <si>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</si>
  <si>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</si>
  <si>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</si>
  <si>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</si>
  <si>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</si>
  <si>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</si>
  <si>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</si>
  <si>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</si>
  <si>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</si>
  <si>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</si>
  <si>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</si>
  <si>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</si>
  <si>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</si>
  <si>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</si>
  <si>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</si>
  <si>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</si>
  <si>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</si>
  <si>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</si>
  <si>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</si>
  <si>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</si>
  <si>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</si>
  <si>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</si>
  <si>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</si>
  <si>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</si>
  <si>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</si>
  <si>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</si>
  <si>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</si>
  <si>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</si>
  <si>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</si>
  <si>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</si>
  <si>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</si>
  <si>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</si>
  <si>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</si>
  <si>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</si>
  <si>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</si>
  <si>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</si>
  <si>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</si>
  <si>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</si>
  <si>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</si>
  <si>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</si>
  <si>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</si>
  <si>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</si>
  <si>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</si>
  <si>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</si>
  <si>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</si>
  <si>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</si>
  <si>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</si>
  <si>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</si>
  <si>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</si>
  <si>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</si>
  <si>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</si>
  <si>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</si>
  <si>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</si>
  <si>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</si>
  <si>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</si>
  <si>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</si>
  <si>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</si>
  <si>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</si>
  <si>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</si>
  <si>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</si>
  <si>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</si>
  <si>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</si>
  <si>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</si>
  <si>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</si>
  <si>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</si>
  <si>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</si>
  <si>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</si>
  <si>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</si>
  <si>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</si>
  <si>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</si>
  <si>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</si>
  <si>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</si>
  <si>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</si>
  <si>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</si>
  <si>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</si>
  <si>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</si>
  <si>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</si>
  <si>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</si>
  <si>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</si>
  <si>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</si>
  <si>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</si>
  <si>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</si>
  <si>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</si>
  <si>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</si>
  <si>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</si>
  <si>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</si>
  <si>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</si>
  <si>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</si>
  <si>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</si>
  <si>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</si>
  <si>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</si>
  <si>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</si>
  <si>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</si>
  <si>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</si>
  <si>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</si>
  <si>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</si>
  <si>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</si>
  <si>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</si>
  <si>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</si>
  <si>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</si>
  <si>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</si>
  <si>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</si>
  <si>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</si>
  <si>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</si>
  <si>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</si>
  <si>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</si>
  <si>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</si>
  <si>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</si>
  <si>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</si>
  <si>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</si>
  <si>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</si>
  <si>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</si>
  <si>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</si>
  <si>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</si>
  <si>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</si>
  <si>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</si>
  <si>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</si>
  <si>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</si>
  <si>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</si>
  <si>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</si>
  <si>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</si>
  <si>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</si>
  <si>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</si>
  <si>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</si>
  <si>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</si>
  <si>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</si>
  <si>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</si>
  <si>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</si>
  <si>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</si>
  <si>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</si>
  <si>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</si>
  <si>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</si>
  <si>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</si>
  <si>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</si>
  <si>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</si>
  <si>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</si>
  <si>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</si>
  <si>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</si>
  <si>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</si>
  <si>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</si>
  <si>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</si>
  <si>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</si>
  <si>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</si>
  <si>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</si>
  <si>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</si>
  <si>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</si>
  <si>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</si>
  <si>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</si>
  <si>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</si>
  <si>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</si>
  <si>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</si>
  <si>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</si>
  <si>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</si>
  <si>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</si>
  <si>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</si>
  <si>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</si>
  <si>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</si>
  <si>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</si>
  <si>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</si>
  <si>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</si>
  <si>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</si>
  <si>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</si>
  <si>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</si>
  <si>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</si>
  <si>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</si>
  <si>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</si>
  <si>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</si>
  <si>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</si>
  <si>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</si>
  <si>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</si>
  <si>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</si>
  <si>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</si>
  <si>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</si>
  <si>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</si>
  <si>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</si>
  <si>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</si>
  <si>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</si>
  <si>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</si>
  <si>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</si>
  <si>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</si>
  <si>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</si>
  <si>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</si>
  <si>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</si>
  <si>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</si>
  <si>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</si>
  <si>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</si>
  <si>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</si>
  <si>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</si>
  <si>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</si>
  <si>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</si>
  <si>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</si>
  <si>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</si>
  <si>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</si>
  <si>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</si>
  <si>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</si>
  <si>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</si>
  <si>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</si>
  <si>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</si>
  <si>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</si>
  <si>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</si>
  <si>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</si>
  <si>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</si>
  <si>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</si>
  <si>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</si>
  <si>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</si>
  <si>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</si>
  <si>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</si>
  <si>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</si>
  <si>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</si>
  <si>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</si>
  <si>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</si>
  <si>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</si>
  <si>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</si>
  <si>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</si>
  <si>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</si>
  <si>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</si>
  <si>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</si>
  <si>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</si>
  <si>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</si>
  <si>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</si>
  <si>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</si>
  <si>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</si>
  <si>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</si>
  <si>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</si>
  <si>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</si>
  <si>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</si>
  <si>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</si>
  <si>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</si>
  <si>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</si>
  <si>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</si>
  <si>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</si>
  <si>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</si>
  <si>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</si>
  <si>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</si>
  <si>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</si>
  <si>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</si>
  <si>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</si>
  <si>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</si>
  <si>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</si>
  <si>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</si>
  <si>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</si>
  <si>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</si>
  <si>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</si>
  <si>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</si>
  <si>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</si>
  <si>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</si>
  <si>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</si>
  <si>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</si>
  <si>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</si>
  <si>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</si>
  <si>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</si>
  <si>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</si>
  <si>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</si>
  <si>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</si>
  <si>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</si>
  <si>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</si>
  <si>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</si>
  <si>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</si>
  <si>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</si>
  <si>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</si>
  <si>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</si>
  <si>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</si>
  <si>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</si>
  <si>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</si>
  <si>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</si>
  <si>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</si>
  <si>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</si>
  <si>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</si>
  <si>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</si>
  <si>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</si>
  <si>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</si>
  <si>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</si>
  <si>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</si>
  <si>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</si>
  <si>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</si>
  <si>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</si>
  <si>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</si>
  <si>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</si>
  <si>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</si>
  <si>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</si>
  <si>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</si>
  <si>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</si>
  <si>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</si>
  <si>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</si>
  <si>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</si>
  <si>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</si>
  <si>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</si>
  <si>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</si>
  <si>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</si>
  <si>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</si>
  <si>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</si>
  <si>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</si>
  <si>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</si>
  <si>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</si>
  <si>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</si>
  <si>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</si>
  <si>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</si>
  <si>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</si>
  <si>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</si>
  <si>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</si>
  <si>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</si>
  <si>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</si>
  <si>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</si>
  <si>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</si>
  <si>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</si>
  <si>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</si>
  <si>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</si>
  <si>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</si>
  <si>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</si>
  <si>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</si>
  <si>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</si>
  <si>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</si>
  <si>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</si>
  <si>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</si>
  <si>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</si>
  <si>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</si>
  <si>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</si>
  <si>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</si>
  <si>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</si>
  <si>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</si>
  <si>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</si>
  <si>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</si>
  <si>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</si>
  <si>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</si>
  <si>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</si>
  <si>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</si>
  <si>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</si>
  <si>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</si>
  <si>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</si>
  <si>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</si>
  <si>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</si>
  <si>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</si>
  <si>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</si>
  <si>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</si>
  <si>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</si>
  <si>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</si>
  <si>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</si>
  <si>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</si>
  <si>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</si>
  <si>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</si>
  <si>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</si>
  <si>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</si>
  <si>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</si>
  <si>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</si>
  <si>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</si>
  <si>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</si>
  <si>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</si>
  <si>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</si>
  <si>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</si>
  <si>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</si>
  <si>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</si>
  <si>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</si>
  <si>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</si>
  <si>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</si>
  <si>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</si>
  <si>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</si>
  <si>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</si>
  <si>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</si>
  <si>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</si>
  <si>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</si>
  <si>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</si>
  <si>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</si>
  <si>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</si>
  <si>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</si>
  <si>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</si>
  <si>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</si>
  <si>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</si>
  <si>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</si>
  <si>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</si>
  <si>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</si>
  <si>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</si>
  <si>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</si>
  <si>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</si>
  <si>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</si>
  <si>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</si>
  <si>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</si>
  <si>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</si>
  <si>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</si>
  <si>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</si>
  <si>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</si>
  <si>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</si>
  <si>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</si>
  <si>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</si>
  <si>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</si>
  <si>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</si>
  <si>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</si>
  <si>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</si>
  <si>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</si>
  <si>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</si>
  <si>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</si>
  <si>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</si>
  <si>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</si>
  <si>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</si>
  <si>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</si>
  <si>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</si>
  <si>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</si>
  <si>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</si>
  <si>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</si>
  <si>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</si>
  <si>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</si>
  <si>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</si>
  <si>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</si>
  <si>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</si>
  <si>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</si>
  <si>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</si>
  <si>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</si>
  <si>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</si>
  <si>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</si>
  <si>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</si>
  <si>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</si>
  <si>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</si>
  <si>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</si>
  <si>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</si>
  <si>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</si>
  <si>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</si>
  <si>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</si>
  <si>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</si>
  <si>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</si>
  <si>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</si>
  <si>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</si>
  <si>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</si>
  <si>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</si>
  <si>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</si>
  <si>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</si>
  <si>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</si>
  <si>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</si>
  <si>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</si>
  <si>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</si>
  <si>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</si>
  <si>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</si>
  <si>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</si>
  <si>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</si>
  <si>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</si>
  <si>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</si>
  <si>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</si>
  <si>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</si>
  <si>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</si>
  <si>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</si>
  <si>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</si>
  <si>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</si>
  <si>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</si>
  <si>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</si>
  <si>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</si>
  <si>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</si>
  <si>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</si>
  <si>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</si>
  <si>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</si>
  <si>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</si>
  <si>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</si>
  <si>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</si>
  <si>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</si>
  <si>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</si>
  <si>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</si>
  <si>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</si>
  <si>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</si>
  <si>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</si>
  <si>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</si>
  <si>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</si>
  <si>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</si>
  <si>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</si>
  <si>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</si>
  <si>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</si>
  <si>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</si>
  <si>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</si>
  <si>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</si>
  <si>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</si>
  <si>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</si>
  <si>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</si>
  <si>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</si>
  <si>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</si>
  <si>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</si>
  <si>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</si>
  <si>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</si>
  <si>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</si>
  <si>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</si>
  <si>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</si>
  <si>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</si>
  <si>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</si>
  <si>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</si>
  <si>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</si>
  <si>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</si>
  <si>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</si>
  <si>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</si>
  <si>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</si>
  <si>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</si>
  <si>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</si>
  <si>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</si>
  <si>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</si>
  <si>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</si>
  <si>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</si>
  <si>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</si>
  <si>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</si>
  <si>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</si>
  <si>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</si>
  <si>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</si>
  <si>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</si>
  <si>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</si>
  <si>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</si>
  <si>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</si>
  <si>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</si>
  <si>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</si>
  <si>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</si>
  <si>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</si>
  <si>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</si>
  <si>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</si>
  <si>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</si>
  <si>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</si>
  <si>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</si>
  <si>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</si>
  <si>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</si>
  <si>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</si>
  <si>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</si>
  <si>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</si>
  <si>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</si>
  <si>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</si>
  <si>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</si>
  <si>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</si>
  <si>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</si>
  <si>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</si>
  <si>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</si>
  <si>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</si>
  <si>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</si>
  <si>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</si>
  <si>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</si>
  <si>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</si>
  <si>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</si>
  <si>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</si>
  <si>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</si>
  <si>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</si>
  <si>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</si>
  <si>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</si>
  <si>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</si>
  <si>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</si>
  <si>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</si>
  <si>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</si>
  <si>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</si>
  <si>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</si>
  <si>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</si>
  <si>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</si>
  <si>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</si>
  <si>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</si>
  <si>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</si>
  <si>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</si>
  <si>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</si>
  <si>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</si>
  <si>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</si>
  <si>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</si>
  <si>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</si>
  <si>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</si>
  <si>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</si>
  <si>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</si>
  <si>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</si>
  <si>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</si>
  <si>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</si>
  <si>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</si>
  <si>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</si>
  <si>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</si>
  <si>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</si>
  <si>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</si>
  <si>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</si>
  <si>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</si>
  <si>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</si>
  <si>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</si>
  <si>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</si>
  <si>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</si>
  <si>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</si>
  <si>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</si>
  <si>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</si>
  <si>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</si>
  <si>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</si>
  <si>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</si>
  <si>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</si>
  <si>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</si>
  <si>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</si>
  <si>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</si>
  <si>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</si>
  <si>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</si>
  <si>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</si>
  <si>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</si>
  <si>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</si>
  <si>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</si>
  <si>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</si>
  <si>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</si>
  <si>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</si>
  <si>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</si>
  <si>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</si>
  <si>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</si>
  <si>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</si>
  <si>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</si>
  <si>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</si>
  <si>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</si>
  <si>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</si>
  <si>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</si>
  <si>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</si>
  <si>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</si>
  <si>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</si>
  <si>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</si>
  <si>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</si>
  <si>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</si>
  <si>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</si>
  <si>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</si>
  <si>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</si>
  <si>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</si>
  <si>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</si>
  <si>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</si>
  <si>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</si>
  <si>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</si>
  <si>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</si>
  <si>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</si>
  <si>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</si>
  <si>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</si>
  <si>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</si>
  <si>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</si>
  <si>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</si>
  <si>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</si>
  <si>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</si>
  <si>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</si>
  <si>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</si>
  <si>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</si>
  <si>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</si>
  <si>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</si>
  <si>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</si>
  <si>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</si>
  <si>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</si>
  <si>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</si>
  <si>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</si>
  <si>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</si>
  <si>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</si>
  <si>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</si>
  <si>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</si>
  <si>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</si>
  <si>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</si>
  <si>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</si>
  <si>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</si>
  <si>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</si>
  <si>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</si>
  <si>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</si>
  <si>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</si>
  <si>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</si>
  <si>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</si>
  <si>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</si>
  <si>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</si>
  <si>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</si>
  <si>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</si>
  <si>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</si>
  <si>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</si>
  <si>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</si>
  <si>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</si>
  <si>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</si>
  <si>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</si>
  <si>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</si>
  <si>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</si>
  <si>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</si>
  <si>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</si>
  <si>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</si>
  <si>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</si>
  <si>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</si>
  <si>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</si>
  <si>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</si>
  <si>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</si>
  <si>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</si>
  <si>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</si>
  <si>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</si>
  <si>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</si>
  <si>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</si>
  <si>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</si>
  <si>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</si>
  <si>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</si>
  <si>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</si>
  <si>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</si>
  <si>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</si>
  <si>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</si>
  <si>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</si>
  <si>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</si>
  <si>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</si>
  <si>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</si>
  <si>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</si>
  <si>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</si>
  <si>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</si>
  <si>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</si>
  <si>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</si>
  <si>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</si>
  <si>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</si>
  <si>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</si>
  <si>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</si>
  <si>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</si>
  <si>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</si>
  <si>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</si>
  <si>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</si>
  <si>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</si>
  <si>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</si>
  <si>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</si>
  <si>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</si>
  <si>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</si>
  <si>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</si>
  <si>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</si>
  <si>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</si>
  <si>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</si>
  <si>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</si>
  <si>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</si>
  <si>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</si>
  <si>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</si>
  <si>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</si>
  <si>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</si>
  <si>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</si>
  <si>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</si>
  <si>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</si>
  <si>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</si>
  <si>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</si>
  <si>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</si>
  <si>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</si>
  <si>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</si>
  <si>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</si>
  <si>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</si>
  <si>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</si>
  <si>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</si>
  <si>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</si>
  <si>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</si>
  <si>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</si>
  <si>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</si>
  <si>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</si>
  <si>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</si>
  <si>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</si>
  <si>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</si>
  <si>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</si>
  <si>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</si>
  <si>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</si>
  <si>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</si>
  <si>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</si>
  <si>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</si>
  <si>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</si>
  <si>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</si>
  <si>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</si>
  <si>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</si>
  <si>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</si>
  <si>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</si>
  <si>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</si>
  <si>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</si>
  <si>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</si>
  <si>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</si>
  <si>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</si>
  <si>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</si>
  <si>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</si>
  <si>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</si>
  <si>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</si>
  <si>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</si>
  <si>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</si>
  <si>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</si>
  <si>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</si>
  <si>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</si>
  <si>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</si>
  <si>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</si>
  <si>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</si>
  <si>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</si>
  <si>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</si>
  <si>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</si>
  <si>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</si>
  <si>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</si>
  <si>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</si>
  <si>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</si>
  <si>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</si>
  <si>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</si>
  <si>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</si>
  <si>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</si>
  <si>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</si>
  <si>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</si>
  <si>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</si>
  <si>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</si>
  <si>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</si>
  <si>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</si>
  <si>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</si>
  <si>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</si>
  <si>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</si>
  <si>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</si>
  <si>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</si>
  <si>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</si>
  <si>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</si>
  <si>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</si>
  <si>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</si>
  <si>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</si>
  <si>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</si>
  <si>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</si>
  <si>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</si>
  <si>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</si>
  <si>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</si>
  <si>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</si>
  <si>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</si>
  <si>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</si>
  <si>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</si>
  <si>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</si>
  <si>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</si>
  <si>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</si>
  <si>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</si>
  <si>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</si>
  <si>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</si>
  <si>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</si>
  <si>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</si>
  <si>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</si>
  <si>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</si>
  <si>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</si>
  <si>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</si>
  <si>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</si>
  <si>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</si>
  <si>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</si>
  <si>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</si>
  <si>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</si>
  <si>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</si>
  <si>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</si>
  <si>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</si>
  <si>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</si>
  <si>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</si>
  <si>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</si>
  <si>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</si>
  <si>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</si>
  <si>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</si>
  <si>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</si>
  <si>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</si>
  <si>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</si>
  <si>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</si>
  <si>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</si>
  <si>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</si>
  <si>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</si>
  <si>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</si>
  <si>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</si>
  <si>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</si>
  <si>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</si>
  <si>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</si>
  <si>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</si>
  <si>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</si>
  <si>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</si>
  <si>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</si>
  <si>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</si>
  <si>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</si>
  <si>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</si>
  <si>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</si>
  <si>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</si>
  <si>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</si>
  <si>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</si>
  <si>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</si>
  <si>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</si>
  <si>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</si>
  <si>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</si>
  <si>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</si>
  <si>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</si>
  <si>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</si>
  <si>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</si>
  <si>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</si>
  <si>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</si>
  <si>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</si>
  <si>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</si>
  <si>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</si>
  <si>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</si>
  <si>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</si>
  <si>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</si>
  <si>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</si>
  <si>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</si>
  <si>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</si>
  <si>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</si>
  <si>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</si>
  <si>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</si>
  <si>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</si>
  <si>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</si>
  <si>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</si>
  <si>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</si>
  <si>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</si>
  <si>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</si>
  <si>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</si>
  <si>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</si>
  <si>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</si>
  <si>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</si>
  <si>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</si>
  <si>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</si>
  <si>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</si>
  <si>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</si>
  <si>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</si>
  <si>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</si>
  <si>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</si>
  <si>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</si>
  <si>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</si>
  <si>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</si>
  <si>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</si>
  <si>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</si>
  <si>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</si>
  <si>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</si>
  <si>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</si>
  <si>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</si>
  <si>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</si>
  <si>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</si>
  <si>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</si>
  <si>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</si>
  <si>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</si>
  <si>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</si>
  <si>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</si>
  <si>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</si>
  <si>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</si>
  <si>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</si>
  <si>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</si>
  <si>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</si>
  <si>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</si>
  <si>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</si>
  <si>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</si>
  <si>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</si>
  <si>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</si>
  <si>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</si>
  <si>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</si>
  <si>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</si>
  <si>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</si>
  <si>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</si>
  <si>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</si>
  <si>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</si>
  <si>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</si>
  <si>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</si>
  <si>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</si>
  <si>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</si>
  <si>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</si>
  <si>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</si>
  <si>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</si>
  <si>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</si>
  <si>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</si>
  <si>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</si>
  <si>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</si>
  <si>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</si>
  <si>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</si>
  <si>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</si>
  <si>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</si>
  <si>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</si>
  <si>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</si>
  <si>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</si>
  <si>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</si>
  <si>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</si>
  <si>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</si>
  <si>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</si>
  <si>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</si>
  <si>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</si>
  <si>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</si>
  <si>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</si>
  <si>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</si>
  <si>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</si>
  <si>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</si>
  <si>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</si>
  <si>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</si>
  <si>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</si>
  <si>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</si>
  <si>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</si>
  <si>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</si>
  <si>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</si>
  <si>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</si>
  <si>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</si>
  <si>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</si>
  <si>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</si>
  <si>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</si>
  <si>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</si>
  <si>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</si>
  <si>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</si>
  <si>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</si>
  <si>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</si>
  <si>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</si>
  <si>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</si>
  <si>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</si>
  <si>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</si>
  <si>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</si>
  <si>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</si>
  <si>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</si>
  <si>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</si>
  <si>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</si>
  <si>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</si>
  <si>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</si>
  <si>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</si>
  <si>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</si>
  <si>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</si>
  <si>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</si>
  <si>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</si>
  <si>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</si>
  <si>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</si>
  <si>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</si>
  <si>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</si>
  <si>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</si>
  <si>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</si>
  <si>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</si>
  <si>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</si>
  <si>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</si>
  <si>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</si>
  <si>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</si>
  <si>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</si>
  <si>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</si>
  <si>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</si>
  <si>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</si>
  <si>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</si>
  <si>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</si>
  <si>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</si>
  <si>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</si>
  <si>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</si>
  <si>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</si>
  <si>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</si>
  <si>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</si>
  <si>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</si>
  <si>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</si>
  <si>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</si>
  <si>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</si>
  <si>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</si>
  <si>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</si>
  <si>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</si>
  <si>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</si>
  <si>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</si>
  <si>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</si>
  <si>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</si>
  <si>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</si>
  <si>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</si>
  <si>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</si>
  <si>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</si>
  <si>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</si>
  <si>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</si>
  <si>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</si>
  <si>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</si>
  <si>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</si>
  <si>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</si>
  <si>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</si>
  <si>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</si>
  <si>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</si>
  <si>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</si>
  <si>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</si>
  <si>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</si>
  <si>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</si>
  <si>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</si>
  <si>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</si>
  <si>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</si>
  <si>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</si>
  <si>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</si>
  <si>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</si>
  <si>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</si>
  <si>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</si>
  <si>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</si>
  <si>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</si>
  <si>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</si>
  <si>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</si>
  <si>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</si>
  <si>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</si>
  <si>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</si>
  <si>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</si>
  <si>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</si>
  <si>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</si>
  <si>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</si>
  <si>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</si>
  <si>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</si>
  <si>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</si>
  <si>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</si>
  <si>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</si>
  <si>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</si>
  <si>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</si>
  <si>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</si>
  <si>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</si>
  <si>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</si>
  <si>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</si>
  <si>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</si>
  <si>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</si>
  <si>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</si>
  <si>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</si>
  <si>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</si>
  <si>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</si>
  <si>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</si>
  <si>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</si>
  <si>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</si>
  <si>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</si>
  <si>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</si>
  <si>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</si>
  <si>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</si>
  <si>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</si>
  <si>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</si>
  <si>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</si>
  <si>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</si>
  <si>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</si>
  <si>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</si>
  <si>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</si>
  <si>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</si>
  <si>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</si>
  <si>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</si>
  <si>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</si>
  <si>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</si>
  <si>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</si>
  <si>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</si>
  <si>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</si>
  <si>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</si>
  <si>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</si>
  <si>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</si>
  <si>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</si>
  <si>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</si>
  <si>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</si>
  <si>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</si>
  <si>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</si>
  <si>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</si>
  <si>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</si>
  <si>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</si>
  <si>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</si>
  <si>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</si>
  <si>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</si>
  <si>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</si>
  <si>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</si>
  <si>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</si>
  <si>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</si>
  <si>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</si>
  <si>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</si>
  <si>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</si>
  <si>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</si>
  <si>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</si>
  <si>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</si>
  <si>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</si>
  <si>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</si>
  <si>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</si>
  <si>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</si>
  <si>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</si>
  <si>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</si>
  <si>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</si>
  <si>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</si>
  <si>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</si>
  <si>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</si>
  <si>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</si>
  <si>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</si>
  <si>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</si>
  <si>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</si>
  <si>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</si>
  <si>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</si>
  <si>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</si>
  <si>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</si>
  <si>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</si>
  <si>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</si>
  <si>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</si>
  <si>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</si>
  <si>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</si>
  <si>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</si>
  <si>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</si>
  <si>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</si>
  <si>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</si>
  <si>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</si>
  <si>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</si>
  <si>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</si>
  <si>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</si>
  <si>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</si>
  <si>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</si>
  <si>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</si>
  <si>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</si>
  <si>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</si>
  <si>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</si>
  <si>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</si>
  <si>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</si>
  <si>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</si>
  <si>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</si>
  <si>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</si>
  <si>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</si>
  <si>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</si>
  <si>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</si>
  <si>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</si>
  <si>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</si>
  <si>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</si>
  <si>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</si>
  <si>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</si>
  <si>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</si>
  <si>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</si>
  <si>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</si>
  <si>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</si>
  <si>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</si>
  <si>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</si>
  <si>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</si>
  <si>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</si>
  <si>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</si>
  <si>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</si>
  <si>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</si>
  <si>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</si>
  <si>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</si>
  <si>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</si>
  <si>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</si>
  <si>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</si>
  <si>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</si>
  <si>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</si>
  <si>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</si>
  <si>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</si>
  <si>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</si>
  <si>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</si>
  <si>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</si>
  <si>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</si>
  <si>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</si>
  <si>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</si>
  <si>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</si>
  <si>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</si>
  <si>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</si>
  <si>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</si>
  <si>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</si>
  <si>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</si>
  <si>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</si>
  <si>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</si>
  <si>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</si>
  <si>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</si>
  <si>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</si>
  <si>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</si>
  <si>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</si>
  <si>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</si>
  <si>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</si>
  <si>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</si>
  <si>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</si>
  <si>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</si>
  <si>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</si>
  <si>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</si>
  <si>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</si>
  <si>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</si>
  <si>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</si>
  <si>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</si>
  <si>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</si>
  <si>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</si>
  <si>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</si>
  <si>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</si>
  <si>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</si>
  <si>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</si>
  <si>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</si>
  <si>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</si>
  <si>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</si>
  <si>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</si>
  <si>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</si>
  <si>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</si>
  <si>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</si>
  <si>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</si>
  <si>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</si>
  <si>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</si>
  <si>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</si>
  <si>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</si>
  <si>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</si>
  <si>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</si>
  <si>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</si>
  <si>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</si>
  <si>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</si>
  <si>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</si>
  <si>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</si>
  <si>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</si>
  <si>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</si>
  <si>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</si>
  <si>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</si>
  <si>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</si>
  <si>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</si>
  <si>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</si>
  <si>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</si>
  <si>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</si>
  <si>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</si>
  <si>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</si>
  <si>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</si>
  <si>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</si>
  <si>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</si>
  <si>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</si>
  <si>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</si>
  <si>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</si>
  <si>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</si>
  <si>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</si>
  <si>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</si>
  <si>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</si>
  <si>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</si>
  <si>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</si>
  <si>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</si>
  <si>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</si>
  <si>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</si>
  <si>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</si>
  <si>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</si>
  <si>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</si>
  <si>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</si>
  <si>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</si>
  <si>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</si>
  <si>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</si>
  <si>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</si>
  <si>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</si>
  <si>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</si>
  <si>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</si>
  <si>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</si>
  <si>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</si>
  <si>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</si>
  <si>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</si>
  <si>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</si>
  <si>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</si>
  <si>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</si>
  <si>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</si>
  <si>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</si>
  <si>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</si>
  <si>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</si>
  <si>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</si>
  <si>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</si>
  <si>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</si>
  <si>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</si>
  <si>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</si>
  <si>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</si>
  <si>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</si>
  <si>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</si>
  <si>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</si>
  <si>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</si>
  <si>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</si>
  <si>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</si>
  <si>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</si>
  <si>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</si>
  <si>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</si>
  <si>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</si>
  <si>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</si>
  <si>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</si>
  <si>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</si>
  <si>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</si>
  <si>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</si>
  <si>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</si>
  <si>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</si>
  <si>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</si>
  <si>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</si>
  <si>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</si>
  <si>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</si>
  <si>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</si>
  <si>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</si>
  <si>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</si>
  <si>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</si>
  <si>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</si>
  <si>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</si>
  <si>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</si>
  <si>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</si>
  <si>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</si>
  <si>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</si>
  <si>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</si>
  <si>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</si>
  <si>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</si>
  <si>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</si>
  <si>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</si>
  <si>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</si>
  <si>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</si>
  <si>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</si>
  <si>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</si>
  <si>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</si>
  <si>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</si>
  <si>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</si>
  <si>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</si>
  <si>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</si>
  <si>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</si>
  <si>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</si>
  <si>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</si>
  <si>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</si>
  <si>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</si>
  <si>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</si>
  <si>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</si>
  <si>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</si>
  <si>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</si>
  <si>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</si>
  <si>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</si>
  <si>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</si>
  <si>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</si>
  <si>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</si>
  <si>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</si>
  <si>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</si>
  <si>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</si>
  <si>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</si>
  <si>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</si>
  <si>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</si>
  <si>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</si>
  <si>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</si>
  <si>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</si>
  <si>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</si>
  <si>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</si>
  <si>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</si>
  <si>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</si>
  <si>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</si>
  <si>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</si>
  <si>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</si>
  <si>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</si>
  <si>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</si>
  <si>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</si>
  <si>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</si>
  <si>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</si>
  <si>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</si>
  <si>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</si>
  <si>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</si>
  <si>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</si>
  <si>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</si>
  <si>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</si>
  <si>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</si>
  <si>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</si>
  <si>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</si>
  <si>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</si>
  <si>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</si>
  <si>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</si>
  <si>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</si>
  <si>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</si>
  <si>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</si>
  <si>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</si>
  <si>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</si>
  <si>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</si>
  <si>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</si>
  <si>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</si>
  <si>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</si>
  <si>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</si>
  <si>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</si>
  <si>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</si>
  <si>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</si>
  <si>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</si>
  <si>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</si>
  <si>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</si>
  <si>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</si>
  <si>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</si>
  <si>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</si>
  <si>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</si>
  <si>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</si>
  <si>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</si>
  <si>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</si>
  <si>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</si>
  <si>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</si>
  <si>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</si>
  <si>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</si>
  <si>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</si>
  <si>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</si>
  <si>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</si>
  <si>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</si>
  <si>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</si>
  <si>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</si>
  <si>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</si>
  <si>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</si>
  <si>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</si>
  <si>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</si>
  <si>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</si>
  <si>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</si>
  <si>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</si>
  <si>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</si>
  <si>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</si>
  <si>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</si>
  <si>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</si>
  <si>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</si>
  <si>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</si>
  <si>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</si>
  <si>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</si>
  <si>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</si>
  <si>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</si>
  <si>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</si>
  <si>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</si>
  <si>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</si>
  <si>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</si>
  <si>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</si>
  <si>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</si>
  <si>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</si>
  <si>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</si>
  <si>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</si>
  <si>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</si>
  <si>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</si>
  <si>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</si>
  <si>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</si>
  <si>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</si>
  <si>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</si>
  <si>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</si>
  <si>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</si>
  <si>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</si>
  <si>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</si>
  <si>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</si>
  <si>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</si>
  <si>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</si>
  <si>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</si>
  <si>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</si>
  <si>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</si>
  <si>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</si>
  <si>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</si>
  <si>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</si>
  <si>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</si>
  <si>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</si>
  <si>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</si>
  <si>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</si>
  <si>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</si>
  <si>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</si>
  <si>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</si>
  <si>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</si>
  <si>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</si>
  <si>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</si>
  <si>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</si>
  <si>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</si>
  <si>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</si>
  <si>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</si>
  <si>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</si>
  <si>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</si>
  <si>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</si>
  <si>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</si>
  <si>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</si>
  <si>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</si>
  <si>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</si>
  <si>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</si>
  <si>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</si>
  <si>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</si>
  <si>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</si>
  <si>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</si>
  <si>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</si>
  <si>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</si>
  <si>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</si>
  <si>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</si>
  <si>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</si>
  <si>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</si>
  <si>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</si>
  <si>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</si>
  <si>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</si>
  <si>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</si>
  <si>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</si>
  <si>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</si>
  <si>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</si>
  <si>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</si>
  <si>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</si>
  <si>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</si>
  <si>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</si>
  <si>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</si>
  <si>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</si>
  <si>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</si>
  <si>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</si>
  <si>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</si>
  <si>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</si>
  <si>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</si>
  <si>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</si>
  <si>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</si>
  <si>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</si>
  <si>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</si>
  <si>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</si>
  <si>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</si>
  <si>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</si>
  <si>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</si>
  <si>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</si>
  <si>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</si>
  <si>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</si>
  <si>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</si>
  <si>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</si>
  <si>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</si>
  <si>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</si>
  <si>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</si>
  <si>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</si>
  <si>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</si>
  <si>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</si>
  <si>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</si>
  <si>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</si>
  <si>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</si>
  <si>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</si>
  <si>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</si>
  <si>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</si>
  <si>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</si>
  <si>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</si>
  <si>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</si>
  <si>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</si>
  <si>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</si>
  <si>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</si>
  <si>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</si>
  <si>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</si>
  <si>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</si>
  <si>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</si>
  <si>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</si>
  <si>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</si>
  <si>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</si>
  <si>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</si>
  <si>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</si>
  <si>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</si>
  <si>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</si>
  <si>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</si>
  <si>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</si>
  <si>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</si>
  <si>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</si>
  <si>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</si>
  <si>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</si>
  <si>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</si>
  <si>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</si>
  <si>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</si>
  <si>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</si>
  <si>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</si>
  <si>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</si>
  <si>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</si>
  <si>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</si>
  <si>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</si>
  <si>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</si>
  <si>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</si>
  <si>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</si>
  <si>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</si>
  <si>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</si>
  <si>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</si>
  <si>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</si>
  <si>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</si>
  <si>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</si>
  <si>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</si>
  <si>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</si>
  <si>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</si>
  <si>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</si>
  <si>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</si>
  <si>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</si>
  <si>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</si>
  <si>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</si>
  <si>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</si>
  <si>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</si>
  <si>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</si>
  <si>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</si>
  <si>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</si>
  <si>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</si>
  <si>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</si>
  <si>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</si>
  <si>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</si>
  <si>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</si>
  <si>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</si>
  <si>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</si>
  <si>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</si>
  <si>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</si>
  <si>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</si>
  <si>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</si>
  <si>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</si>
  <si>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</si>
  <si>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</si>
  <si>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</si>
  <si>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</si>
  <si>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</si>
  <si>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</si>
  <si>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</si>
  <si>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</si>
  <si>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</si>
  <si>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</si>
  <si>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</si>
  <si>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</si>
  <si>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</si>
  <si>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</si>
  <si>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</si>
  <si>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</si>
  <si>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</si>
  <si>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</si>
  <si>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</si>
  <si>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</si>
  <si>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</si>
  <si>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</si>
  <si>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</si>
  <si>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</si>
  <si>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</si>
  <si>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</si>
  <si>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</si>
  <si>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</si>
  <si>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</si>
  <si>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</si>
  <si>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</si>
  <si>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</si>
  <si>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</si>
  <si>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</si>
  <si>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</si>
  <si>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</si>
  <si>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</si>
  <si>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</si>
  <si>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</si>
  <si>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</si>
  <si>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</si>
  <si>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</si>
  <si>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</si>
  <si>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</si>
  <si>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</si>
  <si>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</si>
  <si>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</si>
  <si>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</si>
  <si>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</si>
  <si>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</si>
  <si>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</si>
  <si>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</si>
  <si>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</si>
  <si>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</si>
  <si>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</si>
  <si>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</si>
  <si>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</si>
  <si>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</si>
  <si>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</si>
  <si>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</si>
  <si>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</si>
  <si>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</si>
  <si>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</si>
  <si>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</si>
  <si>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</si>
  <si>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</si>
  <si>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</si>
  <si>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</si>
  <si>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</si>
  <si>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</si>
  <si>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</si>
  <si>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</si>
  <si>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</si>
  <si>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</si>
  <si>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</si>
  <si>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</si>
  <si>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</si>
  <si>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</si>
  <si>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</si>
  <si>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</si>
  <si>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</si>
  <si>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</si>
  <si>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</si>
  <si>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</si>
  <si>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</si>
  <si>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</si>
  <si>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</si>
  <si>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</si>
  <si>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</si>
  <si>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</si>
  <si>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</si>
  <si>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</si>
  <si>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</si>
  <si>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</si>
  <si>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</si>
  <si>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</si>
  <si>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</si>
  <si>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</si>
  <si>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</si>
  <si>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</si>
  <si>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</si>
  <si>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</si>
  <si>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</si>
  <si>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</si>
  <si>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</si>
  <si>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</si>
  <si>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</si>
  <si>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</si>
  <si>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</si>
  <si>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</si>
  <si>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</si>
  <si>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</si>
  <si>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</si>
  <si>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</si>
  <si>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</si>
  <si>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</si>
  <si>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</si>
  <si>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</si>
  <si>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</si>
  <si>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</si>
  <si>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</si>
  <si>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</si>
  <si>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</si>
  <si>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</si>
  <si>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</si>
  <si>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</si>
  <si>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</si>
  <si>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</si>
  <si>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</si>
  <si>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</si>
  <si>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</si>
  <si>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</si>
  <si>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</si>
  <si>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</si>
  <si>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</si>
  <si>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</si>
  <si>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</si>
  <si>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</si>
  <si>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</si>
  <si>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</si>
  <si>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</si>
  <si>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</si>
  <si>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</si>
  <si>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</si>
  <si>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</si>
  <si>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</si>
  <si>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</si>
  <si>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</si>
  <si>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</si>
  <si>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</si>
  <si>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</si>
  <si>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</si>
  <si>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</si>
  <si>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</si>
  <si>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</si>
  <si>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</si>
  <si>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</si>
  <si>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</si>
  <si>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</si>
  <si>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</si>
  <si>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</si>
  <si>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</si>
  <si>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</si>
  <si>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</si>
  <si>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</si>
  <si>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</si>
  <si>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</si>
  <si>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</si>
  <si>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</si>
  <si>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</si>
  <si>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</si>
  <si>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</si>
  <si>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</si>
  <si>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</si>
  <si>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</si>
  <si>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</si>
  <si>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</si>
  <si>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</si>
  <si>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</si>
  <si>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</si>
  <si>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</si>
  <si>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</si>
  <si>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</si>
  <si>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</si>
  <si>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</si>
  <si>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</si>
  <si>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</si>
  <si>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</si>
  <si>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</si>
  <si>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</si>
  <si>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</si>
  <si>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</si>
  <si>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</si>
  <si>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</si>
  <si>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</si>
  <si>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</si>
  <si>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</si>
  <si>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</si>
  <si>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</si>
  <si>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</si>
  <si>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</si>
  <si>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</si>
  <si>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</si>
  <si>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</si>
  <si>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</si>
  <si>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</si>
  <si>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</si>
  <si>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</si>
  <si>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</si>
  <si>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</si>
  <si>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</si>
  <si>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</si>
  <si>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</si>
  <si>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</si>
  <si>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</si>
  <si>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</si>
  <si>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</si>
  <si>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</si>
  <si>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</si>
  <si>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</si>
  <si>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</si>
  <si>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</si>
  <si>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</si>
  <si>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</si>
  <si>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</si>
  <si>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</si>
  <si>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</si>
  <si>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</si>
  <si>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</si>
  <si>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</si>
  <si>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</si>
  <si>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</si>
  <si>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</si>
  <si>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</si>
  <si>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</si>
  <si>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</si>
  <si>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</si>
  <si>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</si>
  <si>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</si>
  <si>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</si>
  <si>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</si>
  <si>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</si>
  <si>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</si>
  <si>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</si>
  <si>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</si>
  <si>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</si>
  <si>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</si>
  <si>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</si>
  <si>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</si>
  <si>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</si>
  <si>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</si>
  <si>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</si>
  <si>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</si>
  <si>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</si>
  <si>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</si>
  <si>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</si>
  <si>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</si>
  <si>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</si>
  <si>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</si>
  <si>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</si>
  <si>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</si>
  <si>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</si>
  <si>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</si>
  <si>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</si>
  <si>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</si>
  <si>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</si>
  <si>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</si>
  <si>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</si>
  <si>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</si>
  <si>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</si>
  <si>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</si>
  <si>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</si>
  <si>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</si>
  <si>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</si>
  <si>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</si>
  <si>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</si>
  <si>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</si>
  <si>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</si>
  <si>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</si>
  <si>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</si>
  <si>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</si>
  <si>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</si>
  <si>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</si>
  <si>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</si>
  <si>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</si>
  <si>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</si>
  <si>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</si>
  <si>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</si>
  <si>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</si>
  <si>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</si>
  <si>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</si>
  <si>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</si>
  <si>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</si>
  <si>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</si>
  <si>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</si>
  <si>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</si>
  <si>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</si>
  <si>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</si>
  <si>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</si>
  <si>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</si>
  <si>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</si>
  <si>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</si>
  <si>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</si>
  <si>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</si>
  <si>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</si>
  <si>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</si>
  <si>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</si>
  <si>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</si>
  <si>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</si>
  <si>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</si>
  <si>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</si>
  <si>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</si>
  <si>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</si>
  <si>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</si>
  <si>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</si>
  <si>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</si>
  <si>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</si>
  <si>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</si>
  <si>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</si>
  <si>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</si>
  <si>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</si>
  <si>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</si>
  <si>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</si>
  <si>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</si>
  <si>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</si>
  <si>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</si>
  <si>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</si>
  <si>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</si>
  <si>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</si>
  <si>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</si>
  <si>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</si>
  <si>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</si>
  <si>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</si>
  <si>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</si>
  <si>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</si>
  <si>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</si>
  <si>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</si>
  <si>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</si>
  <si>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</si>
  <si>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</si>
  <si>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</si>
  <si>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</si>
  <si>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</si>
  <si>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</si>
  <si>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</si>
  <si>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</si>
  <si>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</si>
  <si>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</si>
  <si>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</si>
  <si>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</si>
  <si>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</si>
  <si>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</si>
  <si>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</si>
  <si>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</si>
  <si>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</si>
  <si>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</si>
  <si>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</si>
  <si>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</si>
  <si>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</si>
  <si>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</si>
  <si>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</si>
  <si>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</si>
  <si>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</si>
  <si>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</si>
  <si>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</si>
  <si>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</si>
  <si>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</si>
  <si>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</si>
  <si>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</si>
  <si>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</si>
  <si>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</si>
  <si>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</si>
  <si>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</si>
  <si>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</si>
  <si>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</si>
  <si>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</si>
  <si>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</si>
  <si>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</si>
  <si>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</si>
  <si>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</si>
  <si>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</si>
  <si>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</si>
  <si>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</si>
  <si>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</si>
  <si>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</si>
  <si>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</si>
  <si>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</si>
  <si>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</si>
  <si>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</si>
  <si>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</si>
  <si>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</si>
  <si>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</si>
  <si>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</si>
  <si>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</si>
  <si>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</si>
  <si>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</si>
  <si>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</si>
  <si>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</si>
  <si>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</si>
  <si>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</si>
  <si>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</si>
  <si>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</si>
  <si>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</si>
  <si>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</si>
  <si>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</si>
  <si>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</si>
  <si>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</si>
  <si>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</si>
  <si>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</si>
  <si>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</si>
  <si>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</si>
  <si>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</si>
  <si>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</si>
  <si>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</si>
  <si>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</si>
  <si>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</si>
  <si>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</si>
  <si>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</si>
  <si>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</si>
  <si>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</si>
  <si>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</si>
  <si>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</si>
  <si>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</si>
  <si>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</si>
  <si>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</si>
  <si>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</si>
  <si>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</si>
  <si>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</si>
  <si>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</si>
  <si>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</si>
  <si>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</si>
  <si>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</si>
  <si>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</si>
  <si>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</si>
  <si>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</si>
  <si>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</si>
  <si>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</si>
  <si>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</si>
  <si>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</si>
  <si>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</si>
  <si>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</si>
  <si>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</si>
  <si>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</si>
  <si>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</si>
  <si>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</si>
  <si>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</si>
  <si>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</si>
  <si>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</si>
  <si>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</si>
  <si>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</si>
  <si>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</si>
  <si>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</si>
  <si>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</si>
  <si>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</si>
  <si>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</si>
  <si>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</si>
  <si>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</si>
  <si>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</si>
  <si>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</si>
  <si>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</si>
  <si>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</si>
  <si>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</si>
  <si>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</si>
  <si>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</si>
  <si>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</si>
  <si>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</si>
  <si>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</si>
  <si>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</si>
  <si>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</si>
  <si>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</si>
  <si>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</si>
  <si>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</si>
  <si>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</si>
  <si>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</si>
  <si>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</si>
  <si>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</si>
  <si>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</si>
  <si>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</si>
  <si>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</si>
  <si>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</si>
  <si>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</si>
  <si>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</si>
  <si>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</si>
  <si>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</si>
  <si>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</si>
  <si>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</si>
  <si>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</si>
  <si>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</si>
  <si>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</si>
  <si>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</si>
  <si>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</si>
  <si>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</si>
  <si>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</si>
  <si>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</si>
  <si>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</si>
  <si>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</si>
  <si>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</si>
  <si>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</si>
  <si>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</si>
  <si>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</si>
  <si>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</si>
  <si>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</si>
  <si>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</si>
  <si>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</si>
  <si>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</si>
  <si>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</si>
  <si>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</si>
  <si>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</si>
  <si>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</si>
  <si>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</si>
  <si>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</si>
  <si>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</si>
  <si>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</si>
  <si>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</si>
  <si>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</si>
  <si>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</si>
  <si>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</si>
  <si>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</si>
  <si>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</si>
  <si>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</si>
  <si>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</si>
  <si>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</si>
  <si>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</si>
  <si>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</si>
  <si>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</si>
  <si>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</si>
  <si>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</si>
  <si>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</si>
  <si>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</si>
  <si>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</si>
  <si>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</si>
  <si>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</si>
  <si>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</si>
  <si>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</si>
  <si>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</si>
  <si>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</si>
  <si>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</si>
  <si>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</si>
  <si>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</si>
  <si>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</si>
  <si>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</si>
  <si>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</si>
  <si>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</si>
  <si>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</si>
  <si>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</si>
  <si>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</si>
  <si>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</si>
  <si>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</si>
  <si>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</si>
  <si>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</si>
  <si>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</si>
  <si>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</si>
  <si>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</si>
  <si>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</si>
  <si>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</si>
  <si>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</si>
  <si>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</si>
  <si>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</si>
  <si>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</si>
  <si>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</si>
  <si>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</si>
  <si>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</si>
  <si>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</si>
  <si>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</si>
  <si>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</si>
  <si>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</si>
  <si>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</si>
  <si>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</si>
  <si>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</si>
  <si>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</si>
  <si>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</si>
  <si>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</si>
  <si>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</si>
  <si>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</si>
  <si>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</si>
  <si>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</si>
  <si>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</si>
  <si>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</si>
  <si>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</si>
  <si>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</si>
  <si>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</si>
  <si>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</si>
  <si>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</si>
  <si>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</si>
  <si>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</si>
  <si>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</si>
  <si>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</si>
  <si>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</si>
  <si>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</si>
  <si>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</si>
  <si>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</si>
  <si>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</si>
  <si>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</si>
  <si>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</si>
  <si>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</si>
  <si>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</si>
  <si>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</si>
  <si>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</si>
  <si>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</si>
  <si>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</si>
  <si>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</si>
  <si>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</si>
  <si>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</si>
  <si>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</si>
  <si>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</si>
  <si>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</si>
  <si>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</si>
  <si>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</si>
  <si>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</si>
  <si>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</si>
  <si>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</si>
  <si>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</si>
  <si>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</si>
  <si>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</si>
  <si>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</si>
  <si>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</si>
  <si>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</si>
  <si>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</si>
  <si>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</si>
  <si>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</si>
  <si>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</si>
  <si>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</si>
  <si>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</si>
  <si>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</si>
  <si>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</si>
  <si>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</si>
  <si>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</si>
  <si>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</si>
  <si>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</si>
  <si>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</si>
  <si>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</si>
  <si>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</si>
  <si>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</si>
  <si>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</si>
  <si>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</si>
  <si>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</si>
  <si>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</si>
  <si>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</si>
  <si>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</si>
  <si>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</si>
  <si>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</si>
  <si>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</si>
  <si>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</si>
  <si>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</si>
  <si>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</si>
  <si>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</si>
  <si>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</si>
  <si>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</si>
  <si>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</si>
  <si>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</si>
  <si>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</si>
  <si>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</si>
  <si>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</si>
  <si>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</si>
  <si>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</si>
  <si>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</si>
  <si>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</si>
  <si>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</si>
  <si>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</si>
  <si>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</si>
  <si>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</si>
  <si>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</si>
  <si>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</si>
  <si>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</si>
  <si>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</si>
  <si>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</si>
  <si>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</si>
  <si>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</si>
  <si>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</si>
  <si>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</si>
  <si>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</si>
  <si>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</si>
  <si>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</si>
  <si>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</si>
  <si>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</si>
  <si>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</si>
  <si>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</si>
  <si>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</si>
  <si>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</si>
  <si>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</si>
  <si>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</si>
  <si>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</si>
  <si>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</si>
  <si>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</si>
  <si>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</si>
  <si>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</si>
  <si>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</si>
  <si>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</si>
  <si>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</si>
  <si>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</si>
  <si>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</si>
  <si>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</si>
  <si>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</si>
  <si>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</si>
  <si>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</si>
  <si>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</si>
  <si>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</si>
  <si>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</si>
  <si>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</si>
  <si>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</si>
  <si>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</si>
  <si>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</si>
  <si>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</si>
  <si>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</si>
  <si>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</si>
  <si>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</si>
  <si>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</si>
  <si>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</si>
  <si>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</si>
  <si>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</si>
  <si>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</si>
  <si>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</si>
  <si>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</si>
  <si>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</si>
  <si>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</si>
  <si>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</si>
  <si>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</si>
  <si>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</si>
  <si>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</si>
  <si>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</si>
  <si>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</si>
  <si>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</si>
  <si>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</si>
  <si>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</si>
  <si>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</si>
  <si>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</si>
  <si>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</si>
  <si>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</si>
  <si>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</si>
  <si>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</si>
  <si>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</si>
  <si>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</si>
  <si>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</si>
  <si>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</si>
  <si>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</si>
  <si>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</si>
  <si>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</si>
  <si>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</si>
  <si>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</si>
  <si>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</si>
  <si>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</si>
  <si>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</si>
  <si>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</si>
  <si>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</si>
  <si>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</si>
  <si>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</si>
  <si>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</si>
  <si>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</si>
  <si>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</si>
  <si>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</si>
  <si>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</si>
  <si>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</si>
  <si>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</si>
  <si>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</si>
  <si>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</si>
  <si>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</si>
  <si>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</si>
  <si>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</si>
  <si>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</si>
  <si>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</si>
  <si>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</si>
  <si>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</si>
  <si>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</si>
  <si>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</si>
  <si>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</si>
  <si>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</si>
  <si>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</si>
  <si>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</si>
  <si>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</si>
  <si>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</si>
  <si>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</si>
  <si>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</si>
  <si>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</si>
  <si>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</si>
  <si>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</si>
  <si>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</si>
  <si>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</si>
  <si>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</si>
  <si>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</si>
  <si>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</si>
  <si>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</si>
  <si>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</si>
  <si>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</si>
  <si>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</si>
  <si>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</si>
  <si>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</si>
  <si>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</si>
  <si>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</si>
  <si>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</si>
  <si>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</si>
  <si>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</si>
  <si>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</si>
  <si>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</si>
  <si>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</si>
  <si>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</si>
  <si>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</si>
  <si>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</si>
  <si>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</si>
  <si>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</si>
  <si>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</si>
  <si>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</si>
  <si>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</si>
  <si>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</si>
  <si>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</si>
  <si>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</si>
  <si>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</si>
  <si>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</si>
  <si>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</si>
  <si>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</si>
  <si>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</si>
  <si>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</si>
  <si>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</si>
  <si>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</si>
  <si>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</si>
  <si>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</si>
  <si>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</si>
  <si>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</si>
  <si>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</si>
  <si>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</si>
  <si>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</si>
  <si>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</si>
  <si>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</si>
  <si>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</si>
  <si>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</si>
  <si>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</si>
  <si>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</si>
  <si>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</si>
  <si>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</si>
  <si>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</si>
  <si>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</si>
  <si>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</si>
  <si>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</si>
  <si>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</si>
  <si>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</si>
  <si>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</si>
  <si>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</si>
  <si>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</si>
  <si>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</si>
  <si>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</si>
  <si>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</si>
  <si>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</si>
  <si>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</si>
  <si>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</si>
  <si>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</si>
  <si>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</si>
  <si>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</si>
  <si>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</si>
  <si>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</si>
  <si>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</si>
  <si>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</si>
  <si>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</si>
  <si>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</si>
  <si>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</si>
  <si>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</si>
  <si>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</si>
  <si>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</si>
  <si>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</si>
  <si>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</si>
  <si>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</si>
  <si>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</si>
  <si>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</si>
  <si>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</si>
  <si>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</si>
  <si>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</si>
  <si>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</si>
  <si>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</si>
  <si>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</si>
  <si>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</si>
  <si>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</si>
  <si>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</si>
  <si>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</si>
  <si>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</si>
  <si>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</si>
  <si>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</si>
  <si>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</si>
  <si>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</si>
  <si>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</si>
  <si>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</si>
  <si>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</si>
  <si>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</si>
  <si>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</si>
  <si>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</si>
  <si>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</si>
  <si>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</si>
  <si>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</si>
  <si>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</si>
  <si>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</si>
  <si>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</si>
  <si>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</si>
  <si>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</si>
  <si>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</si>
  <si>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</si>
  <si>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</si>
  <si>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</si>
  <si>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</si>
  <si>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</si>
  <si>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</si>
  <si>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</si>
  <si>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</si>
  <si>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</si>
  <si>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</si>
  <si>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</si>
  <si>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</si>
  <si>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</si>
  <si>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</si>
  <si>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</si>
  <si>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</si>
  <si>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</si>
  <si>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</si>
  <si>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</si>
  <si>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</si>
  <si>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</si>
  <si>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</si>
  <si>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</si>
  <si>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</si>
  <si>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</si>
  <si>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</si>
  <si>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</si>
  <si>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</si>
  <si>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</si>
  <si>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</si>
  <si>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</si>
  <si>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</si>
  <si>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</si>
  <si>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</si>
  <si>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</si>
  <si>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</si>
  <si>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</si>
  <si>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</si>
  <si>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</si>
  <si>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</si>
  <si>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</si>
  <si>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</si>
  <si>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</si>
  <si>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</si>
  <si>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</si>
  <si>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</si>
  <si>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</si>
  <si>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</si>
  <si>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</si>
  <si>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</si>
  <si>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</si>
  <si>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</si>
  <si>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</si>
  <si>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</si>
  <si>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</si>
  <si>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</si>
  <si>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</si>
  <si>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</si>
  <si>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</si>
  <si>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</si>
  <si>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</si>
  <si>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</si>
  <si>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</si>
  <si>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</si>
  <si>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</si>
  <si>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</si>
  <si>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</si>
  <si>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</si>
  <si>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</si>
  <si>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</si>
  <si>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</si>
  <si>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</si>
  <si>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</si>
  <si>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</si>
  <si>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</si>
  <si>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</si>
  <si>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</si>
  <si>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</si>
  <si>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</si>
  <si>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</si>
  <si>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</si>
  <si>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</si>
  <si>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</si>
  <si>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</si>
  <si>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</si>
  <si>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</si>
  <si>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</si>
  <si>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</si>
  <si>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</si>
  <si>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</si>
  <si>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</si>
  <si>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</si>
  <si>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</si>
  <si>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</si>
  <si>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</si>
  <si>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</si>
  <si>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</si>
  <si>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</si>
  <si>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</si>
  <si>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</si>
  <si>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</si>
  <si>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</si>
  <si>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</si>
  <si>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</si>
  <si>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</si>
  <si>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</si>
  <si>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</si>
  <si>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</si>
  <si>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</si>
  <si>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</si>
  <si>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</si>
  <si>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</si>
  <si>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</si>
  <si>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</si>
  <si>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</si>
  <si>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</si>
  <si>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</si>
  <si>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</si>
  <si>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</si>
  <si>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</si>
  <si>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</si>
  <si>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</si>
  <si>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</si>
  <si>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</si>
  <si>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</si>
  <si>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</si>
  <si>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</si>
  <si>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</si>
  <si>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</si>
  <si>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</si>
  <si>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</si>
  <si>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</si>
  <si>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</si>
  <si>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</si>
  <si>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</si>
  <si>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</si>
  <si>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</si>
  <si>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</si>
  <si>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</si>
  <si>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</si>
  <si>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</si>
  <si>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</si>
  <si>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</si>
  <si>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</si>
  <si>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</si>
  <si>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</si>
  <si>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</si>
  <si>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</si>
  <si>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</si>
  <si>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</si>
  <si>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</si>
  <si>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</si>
  <si>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</si>
  <si>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</si>
  <si>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</si>
  <si>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</si>
  <si>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</si>
  <si>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</si>
  <si>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</si>
  <si>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</si>
  <si>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</si>
  <si>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</si>
  <si>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</si>
  <si>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</si>
  <si>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</si>
  <si>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</si>
  <si>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</si>
  <si>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</si>
  <si>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</si>
  <si>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</si>
  <si>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</si>
  <si>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</si>
  <si>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</si>
  <si>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</si>
  <si>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</si>
  <si>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</si>
  <si>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</si>
  <si>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</si>
  <si>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</si>
  <si>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</si>
  <si>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</si>
  <si>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</si>
  <si>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</si>
  <si>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</si>
  <si>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</si>
  <si>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</si>
  <si>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</si>
  <si>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</si>
  <si>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</si>
  <si>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</si>
  <si>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</si>
  <si>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</si>
  <si>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</si>
  <si>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</si>
  <si>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</si>
  <si>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</si>
  <si>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</si>
  <si>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</si>
  <si>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</si>
  <si>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</si>
  <si>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</si>
  <si>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</si>
  <si>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</si>
  <si>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</si>
  <si>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</si>
  <si>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</si>
  <si>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</si>
  <si>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</si>
  <si>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</si>
  <si>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</si>
  <si>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</si>
  <si>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</si>
  <si>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</si>
  <si>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</si>
  <si>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</si>
  <si>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</si>
  <si>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</si>
  <si>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</si>
  <si>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</si>
  <si>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</si>
  <si>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</si>
  <si>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</si>
  <si>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</si>
  <si>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</si>
  <si>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</si>
  <si>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</si>
  <si>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</si>
  <si>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</si>
  <si>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</si>
  <si>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</si>
  <si>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</si>
  <si>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</si>
  <si>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</si>
  <si>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</si>
  <si>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</si>
  <si>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</si>
  <si>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</si>
  <si>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</si>
  <si>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</si>
  <si>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</si>
  <si>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</si>
  <si>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</si>
  <si>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</si>
  <si>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</si>
  <si>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</si>
  <si>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</si>
  <si>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</si>
  <si>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</si>
  <si>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</si>
  <si>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</si>
  <si>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</si>
  <si>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</si>
  <si>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</si>
  <si>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</si>
  <si>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</si>
  <si>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</si>
  <si>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</si>
  <si>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</si>
  <si>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</si>
  <si>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</si>
  <si>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</si>
  <si>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</si>
  <si>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</si>
  <si>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</si>
  <si>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</si>
  <si>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</si>
  <si>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</si>
  <si>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</si>
  <si>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</si>
  <si>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</si>
  <si>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</si>
  <si>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</si>
  <si>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</si>
  <si>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</si>
  <si>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</si>
  <si>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</si>
  <si>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</si>
  <si>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</si>
  <si>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</si>
  <si>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</si>
  <si>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</si>
  <si>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</si>
  <si>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</si>
  <si>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</si>
  <si>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</si>
  <si>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</si>
  <si>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</si>
  <si>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</si>
  <si>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</si>
  <si>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</si>
  <si>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</si>
  <si>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</si>
  <si>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</si>
  <si>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</si>
  <si>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</si>
  <si>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</si>
  <si>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</si>
  <si>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</si>
  <si>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</si>
  <si>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</si>
  <si>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</si>
  <si>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</si>
  <si>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</si>
  <si>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</si>
  <si>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</si>
  <si>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</si>
  <si>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</si>
  <si>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</si>
  <si>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</si>
  <si>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</si>
  <si>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</si>
  <si>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</si>
  <si>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</si>
  <si>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</si>
  <si>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</si>
  <si>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</si>
  <si>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</si>
  <si>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</si>
  <si>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</si>
  <si>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</si>
  <si>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</si>
  <si>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</si>
  <si>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</si>
  <si>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</si>
  <si>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</si>
  <si>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</si>
  <si>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</si>
  <si>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</si>
  <si>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</si>
  <si>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</si>
  <si>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</si>
  <si>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</si>
  <si>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</si>
  <si>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</si>
  <si>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</si>
  <si>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</si>
  <si>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</si>
  <si>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</si>
  <si>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</si>
  <si>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</si>
  <si>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</si>
  <si>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</si>
  <si>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</si>
  <si>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</si>
  <si>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</si>
  <si>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</si>
  <si>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</si>
  <si>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</si>
  <si>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</si>
  <si>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</si>
  <si>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</si>
  <si>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</si>
  <si>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</si>
  <si>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</si>
  <si>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</si>
  <si>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</si>
  <si>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</si>
  <si>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</si>
  <si>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</si>
  <si>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</si>
  <si>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</si>
  <si>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</si>
  <si>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</si>
  <si>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</si>
  <si>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</si>
  <si>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</si>
  <si>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</si>
  <si>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</si>
  <si>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</si>
  <si>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</si>
  <si>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</si>
  <si>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</si>
  <si>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</si>
  <si>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</si>
  <si>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</si>
  <si>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</si>
  <si>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</si>
  <si>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</si>
  <si>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</si>
  <si>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</si>
  <si>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</si>
  <si>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</si>
  <si>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</si>
  <si>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</si>
  <si>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</si>
  <si>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</si>
  <si>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</si>
  <si>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</si>
  <si>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</si>
  <si>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</si>
  <si>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</si>
  <si>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</si>
  <si>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</si>
  <si>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</si>
  <si>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</si>
  <si>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</si>
  <si>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</si>
  <si>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</si>
  <si>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</si>
  <si>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</si>
  <si>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</si>
  <si>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</si>
  <si>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</si>
  <si>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</si>
  <si>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</si>
  <si>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</si>
  <si>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</si>
  <si>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</si>
  <si>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</si>
  <si>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</si>
  <si>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</si>
  <si>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</si>
  <si>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</si>
  <si>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</si>
  <si>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</si>
  <si>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</si>
  <si>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</si>
  <si>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</si>
  <si>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</si>
  <si>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</si>
  <si>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</si>
  <si>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</si>
  <si>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</si>
  <si>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</si>
  <si>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</si>
  <si>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</si>
  <si>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</si>
  <si>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</si>
  <si>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</si>
  <si>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</si>
  <si>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</si>
  <si>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</si>
  <si>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</si>
  <si>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</si>
  <si>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</si>
  <si>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</si>
  <si>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</si>
  <si>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</si>
  <si>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</si>
  <si>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</si>
  <si>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</si>
  <si>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</si>
  <si>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</si>
  <si>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</si>
  <si>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</si>
  <si>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</si>
  <si>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</si>
  <si>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</si>
  <si>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</si>
  <si>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</si>
  <si>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</si>
  <si>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</si>
  <si>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</si>
  <si>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</si>
  <si>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</si>
  <si>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</si>
  <si>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</si>
  <si>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</si>
  <si>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</si>
  <si>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</si>
  <si>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</si>
  <si>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</si>
  <si>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</si>
  <si>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</si>
  <si>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</si>
  <si>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</si>
  <si>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</si>
  <si>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</si>
  <si>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</si>
  <si>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</si>
  <si>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</si>
  <si>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</si>
  <si>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</si>
  <si>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</si>
  <si>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</si>
  <si>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</si>
  <si>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</si>
  <si>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</si>
  <si>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</si>
  <si>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</si>
  <si>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</si>
  <si>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</si>
  <si>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</si>
  <si>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</si>
  <si>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</si>
  <si>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</si>
  <si>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</si>
  <si>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</si>
  <si>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</si>
  <si>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</si>
  <si>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</si>
  <si>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</si>
  <si>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</si>
  <si>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</si>
  <si>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</si>
  <si>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</si>
  <si>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</si>
  <si>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</si>
  <si>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</si>
  <si>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</si>
  <si>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</si>
  <si>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</si>
  <si>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</si>
  <si>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</si>
  <si>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</si>
  <si>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</si>
  <si>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</si>
  <si>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</si>
  <si>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</si>
  <si>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</si>
  <si>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</si>
  <si>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</si>
  <si>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</si>
  <si>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</si>
  <si>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</si>
  <si>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</si>
  <si>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</si>
  <si>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</si>
  <si>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</si>
  <si>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</si>
  <si>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</si>
  <si>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</si>
  <si>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</si>
  <si>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</si>
  <si>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</si>
  <si>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</si>
  <si>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</si>
  <si>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</si>
  <si>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</si>
  <si>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</si>
  <si>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</si>
  <si>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</si>
  <si>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</si>
  <si>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</si>
  <si>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</si>
  <si>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</si>
  <si>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</si>
  <si>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</si>
  <si>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</si>
  <si>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</si>
  <si>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</si>
  <si>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</si>
  <si>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</si>
  <si>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</si>
  <si>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</si>
  <si>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</si>
  <si>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</si>
  <si>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</si>
  <si>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</si>
  <si>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</si>
  <si>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</si>
  <si>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</si>
  <si>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</si>
  <si>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</si>
  <si>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</si>
  <si>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</si>
  <si>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</si>
  <si>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</si>
  <si>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</si>
  <si>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</si>
  <si>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</si>
  <si>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</si>
  <si>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</si>
  <si>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</si>
  <si>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</si>
  <si>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</si>
  <si>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</si>
  <si>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</si>
  <si>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</si>
  <si>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</si>
  <si>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</si>
  <si>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</si>
  <si>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</si>
  <si>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</si>
  <si>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</si>
  <si>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</si>
  <si>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</si>
  <si>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</si>
  <si>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</si>
  <si>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</si>
  <si>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</si>
  <si>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</si>
  <si>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</si>
  <si>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</si>
  <si>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</si>
  <si>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</si>
  <si>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</si>
  <si>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</si>
  <si>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</si>
  <si>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</si>
  <si>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</si>
  <si>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</si>
  <si>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</si>
  <si>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</si>
  <si>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</si>
  <si>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</si>
  <si>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</si>
  <si>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</si>
  <si>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</si>
  <si>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</si>
  <si>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</si>
  <si>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</si>
  <si>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</si>
  <si>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</si>
  <si>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</si>
  <si>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</si>
  <si>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</si>
  <si>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</si>
  <si>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</si>
  <si>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</si>
  <si>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</si>
  <si>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</si>
  <si>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</si>
  <si>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</si>
  <si>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</si>
  <si>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</si>
  <si>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</si>
  <si>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</si>
  <si>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</si>
  <si>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</si>
  <si>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</si>
  <si>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</si>
  <si>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</si>
  <si>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</si>
  <si>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</si>
  <si>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</si>
  <si>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</si>
  <si>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</si>
  <si>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</si>
  <si>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</si>
  <si>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</si>
  <si>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</si>
  <si>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</si>
  <si>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</si>
  <si>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</si>
  <si>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</si>
  <si>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</si>
  <si>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</si>
  <si>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</si>
  <si>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</si>
  <si>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</si>
  <si>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</si>
  <si>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</si>
  <si>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</si>
  <si>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</si>
  <si>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</si>
  <si>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</si>
  <si>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</si>
  <si>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</si>
  <si>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</si>
  <si>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</si>
  <si>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</si>
  <si>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</si>
  <si>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</si>
  <si>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</si>
  <si>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</si>
  <si>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</si>
  <si>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</si>
  <si>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</si>
  <si>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</si>
  <si>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</si>
  <si>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</si>
  <si>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</si>
  <si>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</si>
  <si>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</si>
  <si>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</si>
  <si>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</si>
  <si>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</si>
  <si>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</si>
  <si>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</si>
  <si>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</si>
  <si>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</si>
  <si>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</si>
  <si>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</si>
  <si>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</si>
  <si>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</si>
  <si>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</si>
  <si>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</si>
  <si>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</si>
  <si>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</si>
  <si>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</si>
  <si>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</si>
  <si>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</si>
  <si>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</si>
  <si>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</si>
  <si>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</si>
  <si>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</si>
  <si>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</si>
  <si>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</si>
  <si>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</si>
  <si>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</si>
  <si>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</si>
  <si>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</si>
  <si>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</si>
  <si>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</si>
  <si>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</si>
  <si>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</si>
  <si>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</si>
  <si>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</si>
  <si>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</si>
  <si>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</si>
  <si>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</si>
  <si>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</si>
  <si>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</si>
  <si>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</si>
  <si>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</si>
  <si>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</si>
  <si>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</si>
  <si>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</si>
  <si>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</si>
  <si>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</si>
  <si>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</si>
  <si>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</si>
  <si>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</si>
  <si>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</si>
  <si>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</si>
  <si>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</si>
  <si>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</si>
  <si>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</si>
  <si>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</si>
  <si>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</si>
  <si>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</si>
  <si>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</si>
  <si>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</si>
  <si>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</si>
  <si>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</si>
  <si>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</si>
  <si>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</si>
  <si>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</si>
  <si>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</si>
  <si>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</si>
  <si>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</si>
  <si>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</si>
  <si>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</si>
  <si>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</si>
  <si>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</si>
  <si>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</si>
  <si>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</si>
  <si>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</si>
  <si>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</si>
  <si>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</si>
  <si>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</si>
  <si>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</si>
  <si>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</si>
  <si>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</si>
  <si>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</si>
  <si>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</si>
  <si>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</si>
  <si>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</si>
  <si>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</si>
  <si>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</si>
  <si>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</si>
  <si>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</si>
  <si>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</si>
  <si>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</si>
  <si>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</si>
  <si>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</si>
  <si>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</si>
  <si>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</si>
  <si>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</si>
  <si>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</si>
  <si>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</si>
  <si>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</si>
  <si>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</si>
  <si>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</si>
  <si>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</si>
  <si>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</si>
  <si>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</si>
  <si>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</si>
  <si>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</si>
  <si>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</si>
  <si>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</si>
  <si>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</si>
  <si>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</si>
  <si>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</si>
  <si>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</si>
  <si>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</si>
  <si>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</si>
  <si>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</si>
  <si>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</si>
  <si>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</si>
  <si>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</si>
  <si>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</si>
  <si>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</si>
  <si>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</si>
  <si>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</si>
  <si>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</si>
  <si>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</si>
  <si>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</si>
  <si>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</si>
  <si>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</si>
  <si>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</si>
  <si>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</si>
  <si>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</si>
  <si>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</si>
  <si>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</si>
  <si>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</si>
  <si>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</si>
  <si>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</si>
  <si>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</si>
  <si>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</si>
  <si>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</si>
  <si>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</si>
  <si>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</si>
  <si>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</si>
  <si>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</si>
  <si>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</si>
  <si>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</si>
  <si>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</si>
  <si>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</si>
  <si>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</si>
  <si>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</si>
  <si>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</si>
  <si>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</si>
  <si>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</si>
  <si>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</si>
  <si>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</si>
  <si>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</si>
  <si>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</si>
  <si>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</si>
  <si>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</si>
  <si>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</si>
  <si>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</si>
  <si>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</si>
  <si>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</si>
  <si>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</si>
  <si>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</si>
  <si>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</si>
  <si>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</si>
  <si>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</si>
  <si>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</si>
  <si>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</si>
  <si>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</si>
  <si>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</si>
  <si>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</si>
  <si>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</si>
  <si>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</si>
  <si>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</si>
  <si>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</si>
  <si>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</si>
  <si>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</si>
  <si>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</si>
  <si>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</si>
  <si>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</si>
  <si>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</si>
  <si>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</si>
  <si>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</si>
  <si>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</si>
  <si>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</si>
  <si>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</si>
  <si>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</si>
  <si>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</si>
  <si>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</si>
  <si>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</si>
  <si>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</si>
  <si>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</si>
  <si>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</si>
  <si>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</si>
  <si>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</si>
  <si>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</si>
  <si>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</si>
  <si>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</si>
  <si>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</si>
  <si>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</si>
  <si>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</si>
  <si>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</si>
  <si>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</si>
  <si>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</si>
  <si>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</si>
  <si>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</si>
  <si>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</si>
  <si>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</si>
  <si>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</si>
  <si>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</si>
  <si>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</si>
  <si>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</si>
  <si>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</si>
  <si>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</si>
  <si>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</si>
  <si>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</si>
  <si>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</si>
  <si>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</si>
  <si>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</si>
  <si>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</si>
  <si>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</si>
  <si>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</si>
  <si>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</si>
  <si>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</si>
  <si>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</si>
  <si>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</si>
  <si>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</si>
  <si>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</si>
  <si>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</si>
  <si>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</si>
  <si>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</si>
  <si>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</si>
  <si>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</si>
  <si>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</si>
  <si>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</si>
  <si>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</si>
  <si>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</si>
  <si>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</si>
  <si>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</si>
  <si>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</si>
  <si>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</si>
  <si>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</si>
  <si>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</si>
  <si>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</si>
  <si>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</si>
  <si>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</si>
  <si>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</si>
  <si>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</si>
  <si>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</si>
  <si>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</si>
  <si>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</si>
  <si>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</si>
  <si>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</si>
  <si>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</si>
  <si>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</si>
  <si>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</si>
  <si>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</si>
  <si>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</si>
  <si>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</si>
  <si>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</si>
  <si>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</si>
  <si>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</si>
  <si>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</si>
  <si>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</si>
  <si>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</si>
  <si>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</si>
  <si>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</si>
  <si>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</si>
  <si>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</si>
  <si>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</si>
  <si>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</si>
  <si>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</si>
  <si>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</si>
  <si>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</si>
  <si>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</si>
  <si>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</si>
  <si>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</si>
  <si>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</si>
  <si>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</si>
  <si>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</si>
  <si>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</si>
  <si>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</si>
  <si>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</si>
  <si>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</si>
  <si>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</si>
  <si>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</si>
  <si>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</si>
  <si>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</si>
  <si>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</si>
  <si>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</si>
  <si>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</si>
  <si>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</si>
  <si>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</si>
  <si>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</si>
  <si>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</si>
  <si>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</si>
  <si>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</si>
  <si>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</si>
  <si>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</si>
  <si>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</si>
  <si>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</si>
  <si>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</si>
  <si>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</si>
  <si>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</si>
  <si>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</si>
  <si>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</si>
  <si>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</si>
  <si>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</si>
  <si>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</si>
  <si>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</si>
  <si>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</si>
  <si>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</si>
  <si>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</si>
  <si>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</si>
  <si>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</si>
  <si>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</si>
  <si>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</si>
  <si>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</si>
  <si>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</si>
  <si>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</si>
  <si>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</si>
  <si>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</si>
  <si>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</si>
  <si>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</si>
  <si>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</si>
  <si>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</si>
  <si>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</si>
  <si>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</si>
  <si>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</si>
  <si>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</si>
  <si>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</si>
  <si>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</si>
  <si>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</si>
  <si>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</si>
  <si>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</si>
  <si>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</si>
  <si>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</si>
  <si>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</si>
  <si>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</si>
  <si>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</si>
  <si>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</si>
  <si>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</si>
  <si>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</si>
  <si>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</si>
  <si>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</si>
  <si>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</si>
  <si>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</si>
  <si>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</si>
  <si>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</si>
  <si>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</si>
  <si>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</si>
  <si>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</si>
  <si>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</si>
  <si>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</si>
  <si>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</si>
  <si>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</si>
  <si>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</si>
  <si>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</si>
  <si>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</si>
  <si>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</si>
  <si>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</si>
  <si>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</si>
  <si>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</si>
  <si>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</si>
  <si>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</si>
  <si>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</si>
  <si>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</si>
  <si>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</si>
  <si>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</si>
  <si>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</si>
  <si>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</si>
  <si>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</si>
  <si>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</si>
  <si>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</si>
  <si>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</si>
  <si>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</si>
  <si>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</si>
  <si>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</si>
  <si>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</si>
  <si>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</si>
  <si>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</si>
  <si>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</si>
  <si>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</si>
  <si>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</si>
  <si>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</si>
  <si>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</si>
  <si>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</si>
  <si>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</si>
  <si>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</si>
  <si>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</si>
  <si>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</si>
  <si>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</si>
  <si>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</si>
  <si>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</si>
  <si>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</si>
  <si>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</si>
  <si>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</si>
  <si>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</si>
  <si>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</si>
  <si>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</si>
  <si>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</si>
  <si>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</si>
  <si>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</si>
  <si>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</si>
  <si>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</si>
  <si>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</si>
  <si>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</si>
  <si>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</si>
  <si>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</si>
  <si>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</si>
  <si>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</si>
  <si>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</si>
  <si>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</si>
  <si>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</si>
  <si>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</si>
  <si>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</si>
  <si>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</si>
  <si>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</si>
  <si>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</si>
  <si>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</si>
  <si>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</si>
  <si>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</si>
  <si>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</si>
  <si>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</si>
  <si>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</si>
  <si>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</si>
  <si>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</si>
  <si>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</si>
  <si>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</si>
  <si>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</si>
  <si>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</si>
  <si>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</si>
  <si>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</si>
  <si>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</si>
  <si>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</si>
  <si>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</si>
  <si>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</si>
  <si>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</si>
  <si>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</si>
  <si>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</si>
  <si>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</si>
  <si>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</si>
  <si>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</si>
  <si>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</si>
  <si>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</si>
  <si>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</si>
  <si>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</si>
  <si>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</si>
  <si>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</si>
  <si>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</si>
  <si>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</si>
  <si>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</si>
  <si>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</si>
  <si>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</si>
  <si>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</si>
  <si>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</si>
  <si>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</si>
  <si>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</si>
  <si>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</si>
  <si>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</si>
  <si>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</si>
  <si>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</si>
  <si>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</si>
  <si>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</si>
  <si>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</si>
  <si>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</si>
  <si>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</si>
  <si>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</si>
  <si>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</si>
  <si>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</si>
  <si>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</si>
  <si>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</si>
  <si>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</si>
  <si>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</si>
  <si>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</si>
  <si>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</si>
  <si>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</si>
  <si>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</si>
  <si>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</si>
  <si>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</si>
  <si>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</si>
  <si>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</si>
  <si>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</si>
  <si>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</si>
  <si>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</si>
  <si>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</si>
  <si>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</si>
  <si>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</si>
  <si>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</si>
  <si>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</si>
  <si>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</si>
  <si>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</si>
  <si>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</si>
  <si>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</si>
  <si>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</si>
  <si>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</si>
  <si>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</si>
  <si>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</si>
  <si>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</si>
  <si>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</si>
  <si>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</si>
  <si>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</si>
  <si>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</si>
  <si>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</si>
  <si>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</si>
  <si>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</si>
  <si>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</si>
  <si>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</si>
  <si>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</si>
  <si>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</si>
  <si>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</si>
  <si>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</si>
  <si>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</si>
  <si>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</si>
  <si>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</si>
  <si>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</si>
  <si>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</si>
  <si>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</si>
  <si>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</si>
  <si>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</si>
  <si>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</si>
  <si>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</si>
  <si>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</si>
  <si>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</si>
  <si>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</si>
  <si>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</si>
  <si>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</si>
  <si>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</si>
  <si>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</si>
  <si>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</si>
  <si>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</si>
  <si>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</si>
  <si>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</si>
  <si>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</si>
  <si>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</si>
  <si>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</si>
  <si>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</si>
  <si>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</si>
  <si>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</si>
  <si>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</si>
  <si>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</si>
  <si>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</si>
  <si>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</si>
  <si>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</si>
  <si>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</si>
  <si>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</si>
  <si>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</si>
  <si>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</si>
  <si>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</si>
  <si>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</si>
  <si>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</si>
  <si>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</si>
  <si>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</si>
  <si>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</si>
  <si>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</si>
  <si>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</si>
  <si>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</si>
  <si>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</si>
  <si>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</si>
  <si>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</si>
  <si>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</si>
  <si>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</si>
  <si>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</si>
  <si>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</si>
  <si>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</si>
  <si>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</si>
  <si>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</si>
  <si>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</si>
  <si>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</si>
  <si>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</si>
  <si>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</si>
  <si>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</si>
  <si>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</si>
  <si>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</si>
  <si>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</si>
  <si>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</si>
  <si>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</si>
  <si>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</si>
  <si>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</si>
  <si>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</si>
  <si>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</si>
  <si>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</si>
  <si>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</si>
  <si>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</si>
  <si>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</si>
  <si>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</si>
  <si>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</si>
  <si>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</si>
  <si>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</si>
  <si>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</si>
  <si>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</si>
  <si>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</si>
  <si>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</si>
  <si>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</si>
  <si>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</si>
  <si>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</si>
  <si>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</si>
  <si>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</si>
  <si>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</si>
  <si>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</si>
  <si>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</si>
  <si>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</si>
  <si>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</si>
  <si>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</si>
  <si>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</si>
  <si>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</si>
  <si>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</si>
  <si>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</si>
  <si>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</si>
  <si>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</si>
  <si>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</si>
  <si>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</si>
  <si>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</si>
  <si>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</si>
  <si>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</si>
  <si>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</si>
  <si>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</si>
  <si>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</si>
  <si>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</si>
  <si>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</si>
  <si>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</si>
  <si>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</si>
  <si>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</si>
  <si>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</si>
  <si>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</si>
  <si>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</si>
  <si>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</si>
  <si>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</si>
  <si>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</si>
  <si>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</si>
  <si>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</si>
  <si>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</si>
  <si>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</si>
  <si>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</si>
  <si>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</si>
  <si>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</si>
  <si>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</si>
  <si>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</si>
  <si>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</si>
  <si>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</si>
  <si>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</si>
  <si>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</si>
  <si>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</si>
  <si>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</si>
  <si>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</si>
  <si>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</si>
  <si>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</si>
  <si>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</si>
  <si>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</si>
  <si>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</si>
  <si>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</si>
  <si>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</si>
  <si>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</si>
  <si>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</si>
  <si>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</si>
  <si>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</si>
  <si>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</si>
  <si>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</si>
  <si>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</si>
  <si>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</si>
  <si>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</si>
  <si>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</si>
  <si>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</si>
  <si>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</si>
  <si>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</si>
  <si>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</si>
  <si>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</si>
  <si>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</si>
  <si>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</si>
  <si>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</si>
  <si>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</si>
  <si>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</si>
  <si>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</si>
  <si>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</si>
  <si>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</si>
  <si>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</si>
  <si>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</si>
  <si>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</si>
  <si>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</si>
  <si>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</si>
  <si>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</si>
  <si>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</si>
  <si>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</si>
  <si>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</si>
  <si>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</si>
  <si>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</si>
  <si>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</si>
  <si>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</si>
  <si>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</si>
  <si>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</si>
  <si>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</si>
  <si>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</si>
  <si>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</si>
  <si>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</si>
  <si>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</si>
  <si>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</si>
  <si>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</si>
  <si>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</si>
  <si>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</si>
  <si>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</si>
  <si>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</si>
  <si>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</si>
  <si>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</si>
  <si>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</si>
  <si>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</si>
  <si>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</si>
  <si>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</si>
  <si>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</si>
  <si>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</si>
  <si>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</si>
  <si>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</si>
  <si>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</si>
  <si>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</si>
  <si>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</si>
  <si>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</si>
  <si>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</si>
  <si>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</si>
  <si>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</si>
  <si>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</si>
  <si>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</si>
  <si>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</si>
  <si>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</si>
  <si>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</si>
  <si>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</si>
  <si>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</si>
  <si>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</si>
  <si>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</si>
  <si>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</si>
  <si>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</si>
  <si>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</si>
  <si>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</si>
  <si>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</si>
  <si>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</si>
  <si>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</si>
  <si>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</si>
  <si>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</si>
  <si>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</si>
  <si>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</si>
  <si>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</si>
  <si>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</si>
  <si>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</si>
  <si>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</si>
  <si>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</si>
  <si>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</si>
  <si>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</si>
  <si>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</si>
  <si>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</si>
  <si>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</si>
  <si>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</si>
  <si>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</si>
  <si>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</si>
  <si>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</si>
  <si>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</si>
  <si>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</si>
  <si>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</si>
  <si>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</si>
  <si>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</si>
  <si>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</si>
  <si>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</si>
  <si>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</si>
  <si>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</si>
  <si>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</si>
  <si>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</si>
  <si>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</si>
  <si>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</si>
  <si>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</si>
  <si>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</si>
  <si>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</si>
  <si>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</si>
  <si>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</si>
  <si>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</si>
  <si>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</si>
  <si>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</si>
  <si>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</si>
  <si>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</si>
  <si>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</si>
  <si>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</si>
  <si>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</si>
  <si>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</si>
  <si>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</si>
  <si>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</si>
  <si>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</si>
  <si>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</si>
  <si>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</si>
  <si>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</si>
  <si>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</si>
  <si>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</si>
  <si>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</si>
  <si>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</si>
  <si>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</si>
  <si>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</si>
  <si>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</si>
  <si>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</si>
  <si>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</si>
  <si>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</si>
  <si>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</si>
  <si>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</si>
  <si>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</si>
  <si>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</si>
  <si>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</si>
  <si>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</si>
  <si>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</si>
  <si>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</si>
  <si>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</si>
  <si>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</si>
  <si>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</si>
  <si>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</si>
  <si>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</si>
  <si>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</si>
  <si>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</si>
  <si>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</si>
  <si>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</si>
  <si>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</si>
  <si>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</si>
  <si>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</si>
  <si>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</si>
  <si>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</si>
  <si>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</si>
  <si>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</si>
  <si>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</si>
  <si>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</si>
  <si>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</si>
  <si>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</si>
  <si>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</si>
  <si>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</si>
  <si>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</si>
  <si>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</si>
  <si>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</si>
  <si>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</si>
  <si>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</si>
  <si>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</si>
  <si>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</si>
  <si>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</si>
  <si>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</si>
  <si>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</si>
  <si>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</si>
  <si>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</si>
  <si>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</si>
  <si>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</si>
  <si>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</si>
  <si>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</si>
  <si>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</si>
  <si>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</si>
  <si>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</si>
  <si>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</si>
  <si>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</si>
  <si>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</si>
  <si>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</si>
  <si>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</si>
  <si>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</si>
  <si>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</si>
  <si>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</si>
  <si>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</si>
  <si>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</si>
  <si>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</si>
  <si>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</si>
  <si>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</si>
  <si>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</si>
  <si>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</si>
  <si>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</si>
  <si>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</si>
  <si>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</si>
  <si>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</si>
  <si>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</si>
  <si>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</si>
  <si>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</si>
  <si>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</si>
  <si>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</si>
  <si>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</si>
  <si>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</si>
  <si>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</si>
  <si>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</si>
  <si>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</si>
  <si>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</si>
  <si>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</si>
  <si>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</si>
  <si>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</si>
  <si>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</si>
  <si>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</si>
  <si>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</si>
  <si>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</si>
  <si>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</si>
  <si>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</si>
  <si>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</si>
  <si>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</si>
  <si>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</si>
  <si>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</si>
  <si>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</si>
  <si>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</si>
  <si>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</si>
  <si>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</si>
  <si>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</si>
  <si>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</si>
  <si>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</si>
  <si>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</si>
  <si>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</si>
  <si>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</si>
  <si>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</si>
  <si>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</si>
  <si>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</si>
  <si>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</si>
  <si>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</si>
  <si>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</si>
  <si>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</si>
  <si>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</si>
  <si>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</si>
  <si>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</si>
  <si>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</si>
  <si>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</si>
  <si>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</si>
  <si>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</si>
  <si>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</si>
  <si>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</si>
  <si>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</si>
  <si>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</si>
  <si>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</si>
  <si>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</si>
  <si>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</si>
  <si>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</si>
  <si>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</si>
  <si>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</si>
  <si>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</si>
  <si>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</si>
  <si>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</si>
  <si>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</si>
  <si>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</si>
  <si>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</si>
  <si>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</si>
  <si>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</si>
  <si>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</si>
  <si>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</si>
  <si>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</si>
  <si>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</si>
  <si>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</si>
  <si>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</si>
  <si>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</si>
  <si>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</si>
  <si>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</si>
  <si>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</si>
  <si>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</si>
  <si>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</si>
  <si>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</si>
  <si>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</si>
  <si>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</si>
  <si>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</si>
  <si>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</si>
  <si>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</si>
  <si>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</si>
  <si>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</si>
  <si>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</si>
  <si>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</si>
  <si>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</si>
  <si>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</si>
  <si>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</si>
  <si>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</si>
  <si>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</si>
  <si>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</si>
  <si>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</si>
  <si>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</si>
  <si>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</si>
  <si>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</si>
  <si>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</si>
  <si>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</si>
  <si>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</si>
  <si>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</si>
  <si>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</si>
  <si>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</si>
  <si>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</si>
  <si>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</si>
  <si>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</si>
  <si>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</si>
  <si>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</si>
  <si>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</si>
  <si>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</si>
  <si>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</si>
  <si>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</si>
  <si>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</si>
  <si>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</si>
  <si>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</si>
  <si>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</si>
  <si>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</si>
  <si>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</si>
  <si>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</si>
  <si>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</si>
  <si>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</si>
  <si>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</si>
  <si>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</si>
  <si>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</si>
  <si>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</si>
  <si>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</si>
  <si>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</si>
  <si>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</si>
  <si>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</si>
  <si>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</si>
  <si>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</si>
  <si>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</si>
  <si>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</si>
  <si>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</si>
  <si>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</si>
  <si>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</si>
  <si>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</si>
  <si>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</si>
  <si>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</si>
  <si>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</si>
  <si>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</si>
  <si>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</si>
  <si>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</si>
  <si>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</si>
  <si>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</si>
  <si>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</si>
  <si>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</si>
  <si>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</si>
  <si>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</si>
  <si>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</si>
  <si>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</si>
  <si>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</si>
  <si>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</si>
  <si>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</si>
  <si>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</si>
  <si>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</si>
  <si>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</si>
  <si>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</si>
  <si>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</si>
  <si>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</si>
  <si>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</si>
  <si>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</si>
  <si>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</si>
  <si>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</si>
  <si>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</si>
  <si>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</si>
  <si>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</si>
  <si>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</si>
  <si>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</si>
  <si>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</si>
  <si>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</si>
  <si>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</si>
  <si>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</si>
  <si>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</si>
  <si>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</si>
  <si>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</si>
  <si>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</si>
  <si>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</si>
  <si>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</si>
  <si>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</si>
  <si>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</si>
  <si>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</si>
  <si>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</si>
  <si>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</si>
  <si>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</si>
  <si>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</si>
  <si>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</si>
  <si>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</si>
  <si>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</si>
  <si>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</si>
  <si>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</si>
  <si>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</si>
  <si>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</si>
  <si>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</si>
  <si>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</si>
  <si>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</si>
  <si>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</si>
  <si>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</si>
  <si>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</si>
  <si>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</si>
  <si>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</si>
  <si>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</si>
  <si>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</si>
  <si>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</si>
  <si>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</si>
  <si>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</si>
  <si>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</si>
  <si>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</si>
  <si>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</si>
  <si>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</si>
  <si>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</si>
  <si>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</si>
  <si>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</si>
  <si>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</si>
  <si>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</si>
  <si>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</si>
  <si>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</si>
  <si>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</si>
  <si>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</si>
  <si>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</si>
  <si>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</si>
  <si>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</si>
  <si>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</si>
  <si>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</si>
  <si>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</si>
  <si>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</si>
  <si>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</si>
  <si>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</si>
  <si>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</si>
  <si>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</si>
  <si>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</si>
  <si>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</si>
  <si>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</si>
  <si>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</si>
  <si>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</si>
  <si>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</si>
  <si>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</si>
  <si>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</si>
  <si>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</si>
  <si>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</si>
  <si>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</si>
  <si>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</si>
  <si>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</si>
  <si>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</si>
  <si>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</si>
  <si>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</si>
  <si>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</si>
  <si>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</si>
  <si>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</si>
  <si>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</si>
  <si>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</si>
  <si>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</si>
  <si>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</si>
  <si>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</si>
  <si>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</si>
  <si>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</si>
  <si>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</si>
  <si>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</si>
  <si>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</si>
  <si>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</si>
  <si>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</si>
  <si>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</si>
  <si>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</si>
  <si>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</si>
  <si>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</si>
  <si>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</si>
  <si>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</si>
  <si>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</si>
  <si>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</si>
  <si>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</si>
  <si>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</si>
  <si>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</si>
  <si>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</si>
  <si>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</si>
  <si>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</si>
  <si>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</si>
  <si>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</si>
  <si>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</si>
  <si>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</si>
  <si>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</si>
  <si>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</si>
  <si>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</si>
  <si>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</si>
  <si>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</si>
  <si>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</si>
  <si>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</si>
  <si>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</si>
  <si>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</si>
  <si>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</si>
  <si>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</si>
  <si>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</si>
  <si>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</si>
  <si>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</si>
  <si>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</si>
  <si>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</si>
  <si>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</si>
  <si>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</si>
  <si>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</si>
  <si>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</si>
  <si>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</si>
  <si>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</si>
  <si>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</si>
  <si>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</si>
  <si>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</si>
  <si>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</si>
  <si>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</si>
  <si>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</si>
  <si>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</si>
  <si>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</si>
  <si>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</si>
  <si>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</si>
  <si>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</si>
  <si>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</si>
  <si>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</si>
  <si>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</si>
  <si>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</si>
  <si>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</si>
  <si>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</si>
  <si>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</si>
  <si>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</si>
  <si>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</si>
  <si>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</si>
  <si>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</si>
  <si>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</si>
  <si>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</si>
  <si>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</si>
  <si>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</si>
  <si>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</si>
  <si>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</si>
  <si>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</si>
  <si>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</si>
  <si>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</si>
  <si>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</si>
  <si>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</si>
  <si>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</si>
  <si>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</si>
  <si>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</si>
  <si>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</si>
  <si>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</si>
  <si>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</si>
  <si>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</si>
  <si>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</si>
  <si>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</si>
  <si>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</si>
  <si>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</si>
  <si>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</si>
  <si>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</si>
  <si>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</si>
  <si>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</si>
  <si>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</si>
  <si>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</si>
  <si>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</si>
  <si>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</si>
  <si>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</si>
  <si>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</si>
  <si>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</si>
  <si>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</si>
  <si>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</si>
  <si>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</si>
  <si>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</si>
  <si>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</si>
  <si>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</si>
  <si>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</si>
  <si>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</si>
  <si>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</si>
  <si>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</si>
  <si>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</si>
  <si>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</si>
  <si>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</si>
  <si>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</si>
  <si>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</si>
  <si>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</si>
  <si>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</si>
  <si>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</si>
  <si>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</si>
  <si>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</si>
  <si>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</si>
  <si>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</si>
  <si>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</si>
  <si>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</si>
  <si>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</si>
  <si>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</si>
  <si>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</si>
  <si>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</si>
  <si>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</si>
  <si>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</si>
  <si>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</si>
  <si>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</si>
  <si>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</si>
  <si>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</si>
  <si>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</si>
  <si>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</si>
  <si>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</si>
  <si>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</si>
  <si>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</si>
  <si>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</si>
  <si>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</si>
  <si>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</si>
  <si>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</si>
  <si>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</si>
  <si>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</si>
  <si>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</si>
  <si>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</si>
  <si>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</si>
  <si>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</si>
  <si>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</si>
  <si>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</si>
  <si>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</si>
  <si>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</si>
  <si>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</si>
  <si>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</si>
  <si>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</si>
  <si>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</si>
  <si>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</si>
  <si>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</si>
  <si>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</si>
  <si>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</si>
  <si>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</si>
  <si>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</si>
  <si>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</si>
  <si>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</si>
  <si>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</si>
  <si>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</si>
  <si>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</si>
  <si>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</si>
  <si>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</si>
  <si>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</si>
  <si>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</si>
  <si>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</si>
  <si>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</si>
  <si>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</si>
  <si>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</si>
  <si>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</si>
  <si>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</si>
  <si>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</si>
  <si>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</si>
  <si>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</si>
  <si>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</si>
  <si>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</si>
  <si>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</si>
  <si>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</si>
  <si>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</si>
  <si>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</si>
  <si>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</si>
  <si>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</si>
  <si>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</si>
  <si>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</si>
  <si>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</si>
  <si>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</si>
  <si>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</si>
  <si>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</si>
  <si>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</si>
  <si>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</si>
  <si>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</si>
  <si>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</si>
  <si>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</si>
  <si>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</si>
  <si>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</si>
  <si>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</si>
  <si>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</si>
  <si>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</si>
  <si>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</si>
  <si>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</si>
  <si>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</si>
  <si>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</si>
  <si>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</si>
  <si>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</si>
  <si>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</si>
  <si>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</si>
  <si>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</si>
  <si>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</si>
  <si>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</si>
  <si>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</si>
  <si>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</si>
  <si>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</si>
  <si>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</si>
  <si>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</si>
  <si>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</si>
  <si>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</si>
  <si>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</si>
  <si>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</si>
  <si>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</si>
  <si>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</si>
  <si>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</si>
  <si>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</si>
  <si>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</si>
  <si>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</si>
  <si>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</si>
  <si>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</si>
  <si>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</si>
  <si>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</si>
  <si>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</si>
  <si>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</si>
  <si>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</si>
  <si>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</si>
  <si>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</si>
  <si>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</si>
  <si>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</si>
  <si>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</si>
  <si>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</si>
  <si>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</si>
  <si>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</si>
  <si>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</si>
  <si>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</si>
  <si>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</si>
  <si>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</si>
  <si>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</si>
  <si>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</si>
  <si>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</si>
  <si>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</si>
  <si>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</si>
  <si>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</si>
  <si>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</si>
  <si>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</si>
  <si>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</si>
  <si>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</si>
  <si>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</si>
  <si>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</si>
  <si>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</si>
  <si>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</si>
  <si>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</si>
  <si>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</si>
  <si>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</si>
  <si>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</si>
  <si>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</si>
  <si>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</si>
  <si>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</si>
  <si>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</si>
  <si>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</si>
  <si>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</si>
  <si>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</si>
  <si>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</si>
  <si>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</si>
  <si>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</si>
  <si>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</si>
  <si>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</si>
  <si>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</si>
  <si>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</si>
  <si>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</si>
  <si>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</si>
  <si>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</si>
  <si>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</si>
  <si>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</si>
  <si>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</si>
  <si>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</si>
  <si>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</si>
  <si>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</si>
  <si>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</si>
  <si>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</si>
  <si>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</si>
  <si>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</si>
  <si>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</si>
  <si>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</si>
  <si>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</si>
  <si>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</si>
  <si>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</si>
  <si>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</si>
  <si>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</si>
  <si>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</si>
  <si>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</si>
  <si>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</si>
  <si>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</si>
  <si>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</si>
  <si>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</si>
  <si>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</si>
  <si>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</si>
  <si>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</si>
  <si>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</si>
  <si>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</si>
  <si>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</si>
  <si>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</si>
  <si>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</si>
  <si>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</si>
  <si>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</si>
  <si>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</si>
  <si>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</si>
  <si>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</si>
  <si>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</si>
  <si>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</si>
  <si>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</si>
  <si>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</si>
  <si>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</si>
  <si>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</si>
  <si>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</si>
  <si>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</si>
  <si>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</si>
  <si>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</si>
  <si>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</si>
  <si>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</si>
  <si>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</si>
  <si>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</si>
  <si>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</si>
  <si>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</si>
  <si>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</si>
  <si>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</si>
  <si>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</si>
  <si>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</si>
  <si>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</si>
  <si>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</si>
  <si>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</si>
  <si>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</si>
  <si>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</si>
  <si>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</si>
  <si>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</si>
  <si>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</si>
  <si>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</si>
  <si>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</si>
  <si>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</si>
  <si>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</si>
  <si>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</si>
  <si>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</si>
  <si>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</si>
  <si>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</si>
  <si>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</si>
  <si>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</si>
  <si>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</si>
  <si>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</si>
  <si>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</si>
  <si>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</si>
  <si>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</si>
  <si>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</si>
  <si>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</si>
  <si>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</si>
  <si>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</si>
  <si>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</si>
  <si>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</si>
  <si>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</si>
  <si>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</si>
  <si>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</si>
  <si>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</si>
  <si>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</si>
  <si>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</si>
  <si>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</si>
  <si>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</si>
  <si>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</si>
  <si>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</si>
  <si>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</si>
  <si>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</si>
  <si>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</si>
  <si>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</si>
  <si>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</si>
  <si>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</si>
  <si>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</si>
  <si>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</si>
  <si>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</si>
  <si>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</si>
  <si>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</si>
  <si>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</si>
  <si>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</si>
  <si>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</si>
  <si>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</si>
  <si>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</si>
  <si>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</si>
  <si>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</si>
  <si>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</si>
  <si>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</si>
  <si>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</si>
  <si>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</si>
  <si>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</si>
  <si>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</si>
  <si>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</si>
  <si>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</si>
  <si>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</si>
  <si>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</si>
  <si>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</si>
  <si>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</si>
  <si>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</si>
  <si>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</si>
  <si>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</si>
  <si>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</si>
  <si>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</si>
  <si>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</si>
  <si>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</si>
  <si>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</si>
  <si>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</si>
  <si>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</si>
  <si>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</si>
  <si>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</si>
  <si>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</si>
  <si>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</si>
  <si>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</si>
  <si>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</si>
  <si>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</si>
  <si>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</si>
  <si>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</si>
  <si>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</si>
  <si>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</si>
  <si>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</si>
  <si>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</si>
  <si>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</si>
  <si>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</si>
  <si>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</si>
  <si>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</si>
  <si>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</si>
  <si>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</si>
  <si>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</si>
  <si>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</si>
  <si>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</si>
  <si>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</si>
  <si>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</si>
  <si>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</si>
  <si>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</si>
  <si>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</si>
  <si>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</si>
  <si>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</si>
  <si>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</si>
  <si>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</si>
  <si>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</si>
  <si>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</si>
  <si>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</si>
  <si>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</si>
  <si>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</si>
  <si>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</si>
  <si>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</si>
  <si>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</si>
  <si>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</si>
  <si>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</si>
  <si>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</si>
  <si>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</si>
  <si>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</si>
  <si>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</si>
  <si>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</si>
  <si>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</si>
  <si>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</si>
  <si>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</si>
  <si>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</si>
  <si>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</si>
  <si>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</si>
  <si>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</si>
  <si>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</si>
  <si>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</si>
  <si>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</si>
  <si>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</si>
  <si>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</si>
  <si>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</si>
  <si>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</si>
  <si>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</si>
  <si>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</si>
  <si>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</si>
  <si>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</si>
  <si>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</si>
  <si>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</si>
  <si>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</si>
  <si>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</si>
  <si>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</si>
  <si>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</si>
  <si>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</si>
  <si>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</si>
  <si>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</si>
  <si>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</si>
  <si>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</si>
  <si>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</si>
  <si>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</si>
  <si>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</si>
  <si>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</si>
  <si>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</si>
  <si>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</si>
  <si>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</si>
  <si>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</si>
  <si>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</si>
  <si>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</si>
  <si>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</si>
  <si>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</si>
  <si>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</si>
  <si>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</si>
  <si>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</si>
  <si>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</si>
  <si>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</si>
  <si>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</si>
  <si>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</si>
  <si>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</si>
  <si>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</si>
  <si>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</si>
  <si>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</si>
  <si>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</si>
  <si>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</si>
  <si>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</si>
  <si>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</si>
  <si>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</si>
  <si>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</si>
  <si>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</si>
  <si>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</si>
  <si>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</si>
  <si>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</si>
  <si>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</si>
  <si>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</si>
  <si>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</si>
  <si>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</si>
  <si>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</si>
  <si>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</si>
  <si>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</si>
  <si>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</si>
  <si>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</si>
  <si>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</si>
  <si>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</si>
  <si>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</si>
  <si>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</si>
  <si>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</si>
  <si>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</si>
  <si>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</si>
  <si>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</si>
  <si>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</si>
  <si>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</si>
  <si>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</si>
  <si>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</si>
  <si>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</si>
  <si>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</si>
  <si>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</si>
  <si>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</si>
  <si>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</si>
  <si>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</si>
  <si>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</si>
  <si>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</si>
  <si>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</si>
  <si>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</si>
  <si>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</si>
  <si>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</si>
  <si>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</si>
  <si>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</si>
  <si>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</si>
  <si>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</si>
  <si>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</si>
  <si>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</si>
  <si>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</si>
  <si>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</si>
  <si>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</si>
  <si>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</si>
  <si>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</si>
  <si>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</si>
  <si>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</si>
  <si>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</si>
  <si>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</si>
  <si>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</si>
  <si>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</si>
  <si>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</si>
  <si>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</si>
  <si>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</si>
  <si>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</si>
  <si>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</si>
  <si>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</si>
  <si>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</si>
  <si>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</si>
  <si>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</si>
  <si>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</si>
  <si>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</si>
  <si>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</si>
  <si>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</si>
  <si>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</si>
  <si>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</si>
  <si>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</si>
  <si>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</si>
  <si>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</si>
  <si>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</si>
  <si>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</si>
  <si>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</si>
  <si>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</si>
  <si>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</si>
  <si>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</si>
  <si>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</si>
  <si>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</si>
  <si>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</si>
  <si>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</si>
  <si>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</si>
  <si>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</si>
  <si>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</si>
  <si>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</si>
  <si>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</si>
  <si>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</si>
  <si>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</si>
  <si>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</si>
  <si>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</si>
  <si>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</si>
  <si>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</si>
  <si>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</si>
  <si>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</si>
  <si>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</si>
  <si>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</si>
  <si>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</si>
  <si>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</si>
  <si>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</si>
  <si>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</si>
  <si>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</si>
  <si>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</si>
  <si>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</si>
  <si>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</si>
  <si>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</si>
  <si>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</si>
  <si>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</si>
  <si>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</si>
  <si>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</si>
  <si>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</si>
  <si>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</si>
  <si>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</si>
  <si>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</si>
  <si>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</si>
  <si>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</si>
  <si>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</si>
  <si>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</si>
  <si>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</si>
  <si>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</si>
  <si>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</si>
  <si>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</si>
  <si>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</si>
  <si>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</si>
  <si>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</si>
  <si>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</si>
  <si>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</si>
  <si>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</si>
  <si>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</si>
  <si>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</si>
  <si>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</si>
  <si>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</si>
  <si>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</si>
  <si>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</si>
  <si>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</si>
  <si>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</si>
  <si>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</si>
  <si>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</si>
  <si>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</si>
  <si>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</si>
  <si>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</si>
  <si>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</si>
  <si>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</si>
  <si>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</si>
  <si>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</si>
  <si>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</si>
  <si>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</si>
  <si>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</si>
  <si>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</si>
  <si>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</si>
  <si>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</si>
  <si>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</si>
  <si>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</si>
  <si>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</si>
  <si>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</si>
  <si>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</si>
  <si>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</si>
  <si>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</si>
  <si>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</si>
  <si>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</si>
  <si>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</si>
  <si>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</si>
  <si>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</si>
  <si>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</si>
  <si>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</si>
  <si>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</si>
  <si>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</si>
  <si>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</si>
  <si>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</si>
  <si>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</si>
  <si>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</si>
  <si>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</si>
  <si>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</si>
  <si>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</si>
  <si>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</si>
  <si>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</si>
  <si>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</si>
  <si>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</si>
  <si>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</si>
  <si>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</si>
  <si>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</si>
  <si>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</si>
  <si>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</si>
  <si>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</si>
  <si>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</si>
  <si>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</si>
  <si>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</si>
  <si>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</si>
  <si>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</si>
  <si>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</si>
  <si>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</si>
  <si>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</si>
  <si>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</si>
  <si>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</si>
  <si>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</si>
  <si>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</si>
  <si>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</si>
  <si>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</si>
  <si>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</si>
  <si>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</si>
  <si>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</si>
  <si>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</si>
  <si>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</si>
  <si>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</si>
  <si>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</si>
  <si>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</si>
  <si>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</si>
  <si>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</si>
  <si>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</si>
  <si>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</si>
  <si>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</si>
  <si>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</si>
  <si>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</si>
  <si>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</si>
  <si>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</si>
  <si>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</si>
  <si>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</si>
  <si>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</si>
  <si>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</si>
  <si>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</si>
  <si>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</si>
  <si>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</si>
  <si>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</si>
  <si>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</si>
  <si>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</si>
  <si>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</si>
  <si>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</si>
  <si>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</si>
  <si>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</si>
  <si>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</si>
  <si>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</si>
  <si>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</si>
  <si>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</si>
  <si>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</si>
  <si>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</si>
  <si>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</si>
  <si>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</si>
  <si>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</si>
  <si>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</si>
  <si>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</si>
  <si>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</si>
  <si>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</si>
  <si>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</si>
  <si>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</si>
  <si>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</si>
  <si>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</si>
  <si>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</si>
  <si>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</si>
  <si>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</si>
  <si>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</si>
  <si>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</si>
  <si>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</si>
  <si>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</si>
  <si>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</si>
  <si>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</si>
  <si>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</si>
  <si>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</si>
  <si>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</si>
  <si>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</si>
  <si>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</si>
  <si>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</si>
  <si>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</si>
  <si>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</si>
  <si>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</si>
  <si>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</si>
  <si>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</si>
  <si>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</si>
  <si>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</si>
  <si>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</si>
  <si>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</si>
  <si>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</si>
  <si>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</si>
  <si>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</si>
  <si>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</si>
  <si>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</si>
  <si>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</si>
  <si>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</si>
  <si>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</si>
  <si>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</si>
  <si>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</si>
  <si>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</si>
  <si>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</si>
  <si>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</si>
  <si>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</si>
  <si>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</si>
  <si>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</si>
  <si>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</si>
  <si>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</si>
  <si>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</si>
  <si>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</si>
  <si>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</si>
  <si>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</si>
  <si>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</si>
  <si>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</si>
  <si>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</si>
  <si>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</si>
  <si>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</si>
  <si>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</si>
  <si>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</si>
  <si>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</si>
  <si>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</si>
  <si>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</si>
  <si>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</si>
  <si>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</si>
  <si>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</si>
  <si>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</si>
  <si>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</si>
  <si>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</si>
  <si>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</si>
  <si>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</si>
  <si>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</si>
  <si>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</si>
  <si>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</si>
  <si>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</si>
  <si>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</si>
  <si>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</si>
  <si>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</si>
  <si>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</si>
  <si>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</si>
  <si>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</si>
  <si>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</si>
  <si>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</si>
  <si>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</si>
  <si>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</si>
  <si>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</si>
  <si>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</si>
  <si>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</si>
  <si>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</si>
  <si>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</si>
  <si>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</si>
  <si>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</si>
  <si>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</si>
  <si>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</si>
  <si>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</si>
  <si>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</si>
  <si>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</si>
  <si>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</si>
  <si>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</si>
  <si>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</si>
  <si>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</si>
  <si>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</si>
  <si>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</si>
  <si>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</si>
  <si>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</si>
  <si>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</si>
  <si>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</si>
  <si>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</si>
  <si>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</si>
  <si>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</si>
  <si>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</si>
  <si>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</si>
  <si>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</si>
  <si>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</si>
  <si>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</si>
  <si>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</si>
  <si>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</si>
  <si>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</si>
  <si>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</si>
  <si>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</si>
  <si>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</si>
  <si>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</si>
  <si>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</si>
  <si>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</si>
  <si>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</si>
  <si>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</si>
  <si>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</si>
  <si>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</si>
  <si>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</si>
  <si>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</si>
  <si>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</si>
  <si>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</si>
  <si>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</si>
  <si>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</si>
  <si>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</si>
  <si>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</si>
  <si>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</si>
  <si>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</si>
  <si>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</si>
  <si>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</si>
  <si>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</si>
  <si>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</si>
  <si>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</si>
  <si>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</si>
  <si>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</si>
  <si>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</si>
  <si>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</si>
  <si>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</si>
  <si>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</si>
  <si>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</si>
  <si>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</si>
  <si>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</si>
  <si>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</si>
  <si>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</si>
  <si>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</si>
  <si>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</si>
  <si>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</si>
  <si>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</si>
  <si>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</si>
  <si>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</si>
  <si>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</si>
  <si>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</si>
  <si>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</si>
  <si>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</si>
  <si>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</si>
  <si>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</si>
  <si>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</si>
  <si>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</si>
  <si>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</si>
  <si>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</si>
  <si>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</si>
  <si>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</si>
  <si>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</si>
  <si>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</si>
  <si>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</si>
  <si>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</si>
  <si>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</si>
  <si>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</si>
  <si>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</si>
  <si>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</si>
  <si>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</si>
  <si>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</si>
  <si>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</si>
  <si>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</si>
  <si>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</si>
  <si>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</si>
  <si>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</si>
  <si>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</si>
  <si>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</si>
  <si>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</si>
  <si>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</si>
  <si>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</si>
  <si>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</si>
  <si>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</si>
  <si>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</si>
  <si>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</si>
  <si>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</si>
  <si>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</si>
  <si>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</si>
  <si>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</si>
  <si>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</si>
  <si>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</si>
  <si>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</si>
  <si>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</si>
  <si>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</si>
  <si>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</si>
  <si>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</si>
  <si>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</si>
  <si>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</si>
  <si>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</si>
  <si>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</si>
  <si>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</si>
  <si>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</si>
  <si>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</si>
  <si>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</si>
  <si>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</si>
  <si>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</si>
  <si>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</si>
  <si>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</si>
  <si>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</si>
  <si>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</si>
  <si>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</si>
  <si>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</si>
  <si>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</si>
  <si>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</si>
  <si>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</si>
  <si>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</si>
  <si>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</si>
  <si>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</si>
  <si>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</si>
  <si>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</si>
  <si>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</si>
  <si>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</si>
  <si>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</si>
  <si>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</si>
  <si>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</si>
  <si>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</si>
  <si>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</si>
  <si>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</si>
  <si>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</si>
  <si>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</si>
  <si>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</si>
  <si>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</si>
  <si>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</si>
  <si>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</si>
  <si>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</si>
  <si>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</si>
  <si>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</si>
  <si>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</si>
  <si>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</si>
  <si>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</si>
  <si>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</si>
  <si>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</si>
  <si>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</si>
  <si>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</si>
  <si>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</si>
  <si>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</si>
  <si>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</si>
  <si>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</si>
  <si>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</si>
  <si>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</si>
  <si>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</si>
  <si>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</si>
  <si>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</si>
  <si>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</si>
  <si>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</si>
  <si>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</si>
  <si>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</si>
  <si>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</si>
  <si>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</si>
  <si>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</si>
  <si>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</si>
  <si>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</si>
  <si>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</si>
  <si>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</si>
  <si>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</si>
  <si>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</si>
  <si>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</si>
  <si>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</si>
  <si>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</si>
  <si>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</si>
  <si>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</si>
  <si>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</si>
  <si>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</si>
  <si>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</si>
  <si>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</si>
  <si>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</si>
  <si>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</si>
  <si>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</si>
  <si>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</si>
  <si>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</si>
  <si>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</si>
  <si>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</si>
  <si>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</si>
  <si>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</si>
  <si>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</si>
  <si>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</si>
  <si>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</si>
  <si>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</si>
  <si>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</si>
  <si>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</si>
  <si>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</si>
  <si>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</si>
  <si>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</si>
  <si>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</si>
  <si>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</si>
  <si>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</si>
  <si>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</si>
  <si>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</si>
  <si>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</si>
  <si>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</si>
  <si>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</si>
  <si>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</si>
  <si>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</si>
  <si>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</si>
  <si>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</si>
  <si>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</si>
  <si>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</si>
  <si>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</si>
  <si>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</si>
  <si>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</si>
  <si>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</si>
  <si>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</si>
  <si>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</si>
  <si>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</si>
  <si>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</si>
  <si>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</si>
  <si>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</si>
  <si>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</si>
  <si>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</si>
  <si>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</si>
  <si>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</si>
  <si>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</si>
  <si>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</si>
  <si>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</si>
  <si>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</si>
  <si>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</si>
  <si>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</si>
  <si>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</si>
  <si>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</si>
  <si>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</si>
  <si>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</si>
  <si>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</si>
  <si>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</si>
  <si>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</si>
  <si>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</si>
  <si>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</si>
  <si>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</si>
  <si>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</si>
  <si>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</si>
  <si>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</si>
  <si>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</si>
  <si>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</si>
  <si>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</si>
  <si>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</si>
  <si>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</si>
  <si>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</si>
  <si>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</si>
  <si>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</si>
  <si>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</si>
  <si>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</si>
  <si>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</si>
  <si>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</si>
  <si>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</si>
  <si>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</si>
  <si>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</si>
  <si>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</si>
  <si>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</si>
  <si>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</si>
  <si>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</si>
  <si>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</si>
  <si>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</si>
  <si>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</si>
  <si>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</si>
  <si>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</si>
  <si>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</si>
  <si>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</si>
  <si>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</si>
  <si>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</si>
  <si>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</si>
  <si>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</si>
  <si>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</si>
  <si>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</si>
  <si>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</si>
  <si>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</si>
  <si>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</si>
  <si>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</si>
  <si>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</si>
  <si>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</si>
  <si>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</si>
  <si>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</si>
  <si>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</si>
  <si>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</si>
  <si>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</si>
  <si>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</si>
  <si>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</si>
  <si>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</si>
  <si>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</si>
  <si>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</si>
  <si>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</si>
  <si>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</si>
  <si>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</si>
  <si>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</si>
  <si>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</si>
  <si>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</si>
  <si>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</si>
  <si>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</si>
  <si>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</si>
  <si>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</si>
  <si>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</si>
  <si>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</si>
  <si>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</si>
  <si>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</si>
  <si>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</si>
  <si>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</si>
  <si>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</si>
  <si>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</si>
  <si>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</si>
  <si>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</si>
  <si>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</si>
  <si>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</si>
  <si>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</si>
  <si>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</si>
  <si>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</si>
  <si>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</si>
  <si>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</si>
  <si>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</si>
  <si>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</si>
  <si>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</si>
  <si>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</si>
  <si>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</si>
  <si>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</si>
  <si>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</si>
  <si>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</si>
  <si>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</si>
  <si>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</si>
  <si>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</si>
  <si>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</si>
  <si>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</si>
  <si>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</si>
  <si>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</si>
  <si>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</si>
  <si>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</si>
  <si>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</si>
  <si>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</si>
  <si>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</si>
  <si>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</si>
  <si>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</si>
  <si>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</si>
  <si>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</si>
  <si>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</si>
  <si>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</si>
  <si>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</si>
  <si>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</si>
  <si>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</si>
  <si>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</si>
  <si>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</si>
  <si>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</si>
  <si>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</si>
  <si>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</si>
  <si>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</si>
  <si>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</si>
  <si>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</si>
  <si>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</si>
  <si>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</si>
  <si>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</si>
  <si>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</si>
  <si>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</si>
  <si>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</si>
  <si>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</si>
  <si>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</si>
  <si>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</si>
  <si>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</si>
  <si>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</si>
  <si>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</si>
  <si>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</si>
  <si>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</si>
  <si>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</si>
  <si>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</si>
  <si>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</si>
  <si>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</si>
  <si>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</si>
  <si>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</si>
  <si>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</si>
  <si>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</si>
  <si>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</si>
  <si>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</si>
  <si>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</si>
  <si>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</si>
  <si>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</si>
  <si>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</si>
  <si>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</si>
  <si>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</si>
  <si>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</si>
  <si>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</si>
  <si>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</si>
  <si>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</si>
  <si>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</si>
  <si>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</si>
  <si>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</si>
  <si>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</si>
  <si>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</si>
  <si>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</si>
  <si>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</si>
  <si>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</si>
  <si>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</si>
  <si>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</si>
  <si>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</si>
  <si>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</si>
  <si>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</si>
  <si>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</si>
  <si>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</si>
  <si>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</si>
  <si>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</si>
  <si>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</si>
  <si>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</si>
  <si>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</si>
  <si>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</si>
  <si>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</si>
  <si>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</si>
  <si>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</si>
  <si>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</si>
  <si>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</si>
  <si>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</si>
  <si>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</si>
  <si>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</si>
  <si>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</si>
  <si>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</si>
  <si>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</si>
  <si>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</si>
  <si>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</si>
  <si>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</si>
  <si>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</si>
  <si>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</si>
  <si>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</si>
  <si>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</si>
  <si>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</si>
  <si>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</si>
  <si>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</si>
  <si>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</si>
  <si>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</si>
  <si>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</si>
  <si>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</si>
  <si>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</si>
  <si>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</si>
  <si>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</si>
  <si>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</si>
  <si>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</si>
  <si>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</si>
  <si>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</si>
  <si>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</si>
  <si>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</si>
  <si>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</si>
  <si>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</si>
  <si>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</si>
  <si>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</si>
  <si>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</si>
  <si>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</si>
  <si>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</si>
  <si>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</si>
  <si>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</si>
  <si>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</si>
  <si>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</si>
  <si>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</si>
  <si>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</si>
  <si>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</si>
  <si>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</si>
  <si>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</si>
  <si>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</si>
  <si>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</si>
  <si>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</si>
  <si>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</si>
  <si>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</si>
  <si>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</si>
  <si>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</si>
  <si>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</si>
  <si>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</si>
  <si>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</si>
  <si>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</si>
  <si>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</si>
  <si>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</si>
  <si>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</si>
  <si>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</si>
  <si>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</si>
  <si>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</si>
  <si>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</si>
  <si>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</si>
  <si>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</si>
  <si>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</si>
  <si>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</si>
  <si>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</si>
  <si>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</si>
  <si>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</si>
  <si>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</si>
  <si>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</si>
  <si>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</si>
  <si>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</si>
  <si>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</si>
  <si>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</si>
  <si>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</si>
  <si>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</si>
  <si>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</si>
  <si>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</si>
  <si>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</si>
  <si>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</si>
  <si>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</si>
  <si>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</si>
  <si>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</si>
  <si>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</si>
  <si>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</si>
  <si>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</si>
  <si>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</si>
  <si>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</si>
  <si>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</si>
  <si>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</si>
  <si>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</si>
  <si>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</si>
  <si>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</si>
  <si>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</si>
  <si>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</si>
  <si>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</si>
  <si>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</si>
  <si>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</si>
  <si>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</si>
  <si>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</si>
  <si>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</si>
  <si>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</si>
  <si>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</si>
  <si>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</si>
  <si>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</si>
  <si>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</si>
  <si>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</si>
  <si>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</si>
  <si>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</si>
  <si>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</si>
  <si>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</si>
  <si>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</si>
  <si>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</si>
  <si>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</si>
  <si>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</si>
  <si>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</si>
  <si>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</si>
  <si>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</si>
  <si>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</si>
  <si>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</si>
  <si>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</si>
  <si>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</si>
  <si>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</si>
  <si>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</si>
  <si>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</si>
  <si>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</si>
  <si>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</si>
  <si>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</si>
  <si>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</si>
  <si>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</si>
  <si>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</si>
  <si>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</si>
  <si>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</si>
  <si>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</si>
  <si>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</si>
  <si>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</si>
  <si>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</si>
  <si>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</si>
  <si>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</si>
  <si>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</si>
  <si>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</si>
  <si>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</si>
  <si>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</si>
  <si>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</si>
  <si>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</si>
  <si>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</si>
  <si>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</si>
  <si>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</si>
  <si>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</si>
  <si>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</si>
  <si>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</si>
  <si>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</si>
  <si>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</si>
  <si>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</si>
  <si>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</si>
  <si>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</si>
  <si>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</si>
  <si>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</si>
  <si>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</si>
  <si>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</si>
  <si>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</si>
  <si>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</si>
  <si>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</si>
  <si>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</si>
  <si>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</si>
  <si>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</si>
  <si>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</si>
  <si>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</si>
  <si>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</si>
  <si>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</si>
  <si>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</si>
  <si>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</si>
  <si>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</si>
  <si>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</si>
  <si>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</si>
  <si>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</si>
  <si>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</si>
  <si>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</si>
  <si>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</si>
  <si>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</si>
  <si>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</si>
  <si>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</si>
  <si>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</si>
  <si>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</si>
  <si>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</si>
  <si>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</si>
  <si>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</si>
  <si>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</si>
  <si>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</si>
  <si>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</si>
  <si>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</si>
  <si>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</si>
  <si>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</si>
  <si>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</si>
  <si>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</si>
  <si>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</si>
  <si>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</si>
  <si>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</si>
  <si>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</si>
  <si>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</si>
  <si>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</si>
  <si>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</si>
  <si>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</si>
  <si>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</si>
  <si>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</si>
  <si>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</si>
  <si>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</si>
  <si>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</si>
  <si>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</si>
  <si>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</si>
  <si>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</si>
  <si>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</si>
  <si>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</si>
  <si>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</si>
  <si>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</si>
  <si>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</si>
  <si>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</si>
  <si>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</si>
  <si>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</si>
  <si>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</si>
  <si>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</si>
  <si>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</si>
  <si>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</si>
  <si>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</si>
  <si>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</si>
  <si>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</si>
  <si>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</si>
  <si>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</si>
  <si>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</si>
  <si>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</si>
  <si>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</si>
  <si>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</si>
  <si>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</si>
  <si>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</si>
  <si>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</si>
  <si>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</si>
  <si>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</si>
  <si>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</si>
  <si>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</si>
  <si>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</si>
  <si>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</si>
  <si>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</si>
  <si>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</si>
  <si>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</si>
  <si>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</si>
  <si>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</si>
  <si>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</si>
  <si>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</si>
  <si>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</si>
  <si>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</si>
  <si>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</si>
  <si>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</si>
  <si>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</si>
  <si>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</si>
  <si>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</si>
  <si>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</si>
  <si>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</si>
  <si>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</si>
  <si>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</si>
  <si>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</si>
  <si>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</si>
  <si>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</si>
  <si>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</si>
  <si>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</si>
  <si>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</si>
  <si>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</si>
  <si>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</si>
  <si>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</si>
  <si>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</si>
  <si>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</si>
  <si>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</si>
  <si>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</si>
  <si>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</si>
  <si>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</si>
  <si>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</si>
  <si>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</si>
  <si>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</si>
  <si>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</si>
  <si>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</si>
  <si>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</si>
  <si>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</si>
  <si>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</si>
  <si>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</si>
  <si>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</si>
  <si>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</si>
  <si>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</si>
  <si>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</si>
  <si>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</si>
  <si>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</si>
  <si>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</si>
  <si>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</si>
  <si>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</si>
  <si>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</si>
  <si>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</si>
  <si>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</si>
  <si>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</si>
  <si>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</si>
  <si>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</si>
  <si>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</si>
  <si>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</si>
  <si>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</si>
  <si>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</si>
  <si>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</si>
  <si>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</si>
  <si>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</si>
  <si>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</si>
  <si>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</si>
  <si>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</si>
  <si>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</si>
  <si>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</si>
  <si>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</si>
  <si>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</si>
  <si>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</si>
  <si>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</si>
  <si>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</si>
  <si>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</si>
  <si>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</si>
  <si>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</si>
  <si>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</si>
  <si>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</si>
  <si>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</si>
  <si>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</si>
  <si>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</si>
  <si>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</si>
  <si>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</si>
  <si>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</si>
  <si>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</si>
  <si>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</si>
  <si>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</si>
  <si>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</si>
  <si>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</si>
  <si>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</si>
  <si>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</si>
  <si>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</si>
  <si>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</si>
  <si>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</si>
  <si>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</si>
  <si>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</si>
  <si>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</si>
  <si>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</si>
  <si>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</si>
  <si>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</si>
  <si>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</si>
  <si>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</si>
  <si>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</si>
  <si>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</si>
  <si>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</si>
  <si>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</si>
  <si>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</si>
  <si>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</si>
  <si>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</si>
  <si>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</si>
  <si>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</si>
  <si>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</si>
  <si>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</si>
  <si>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</si>
  <si>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</si>
  <si>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</si>
  <si>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</si>
  <si>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</si>
  <si>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</si>
  <si>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</si>
  <si>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</si>
  <si>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</si>
  <si>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</si>
  <si>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</si>
  <si>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</si>
  <si>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</si>
  <si>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</si>
  <si>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</si>
  <si>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</si>
  <si>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</si>
  <si>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</si>
  <si>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</si>
  <si>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</si>
  <si>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</si>
  <si>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</si>
  <si>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</si>
  <si>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</si>
  <si>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</si>
  <si>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</si>
  <si>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</si>
  <si>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</si>
  <si>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</si>
  <si>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</si>
  <si>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</si>
  <si>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</si>
  <si>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</si>
  <si>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</si>
  <si>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</si>
  <si>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</si>
  <si>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</si>
  <si>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</si>
  <si>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</si>
  <si>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</si>
  <si>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</si>
  <si>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</si>
  <si>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</si>
  <si>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</si>
  <si>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</si>
  <si>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</si>
  <si>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</si>
  <si>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</si>
  <si>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</si>
  <si>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</si>
  <si>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</si>
  <si>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</si>
  <si>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</si>
  <si>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</si>
  <si>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</si>
  <si>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</si>
  <si>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</si>
  <si>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</si>
  <si>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</si>
  <si>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</si>
  <si>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</si>
  <si>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</si>
  <si>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</si>
  <si>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</si>
  <si>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</si>
  <si>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</si>
  <si>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</si>
  <si>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</si>
  <si>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</si>
  <si>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</si>
  <si>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</si>
  <si>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</si>
  <si>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</si>
  <si>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</si>
  <si>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</si>
  <si>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</si>
  <si>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</si>
  <si>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</si>
  <si>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</si>
  <si>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</si>
  <si>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</si>
  <si>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</si>
  <si>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</si>
  <si>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</si>
  <si>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</si>
  <si>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</si>
  <si>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</si>
  <si>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</si>
  <si>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</si>
  <si>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</si>
  <si>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</si>
  <si>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</si>
  <si>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</si>
  <si>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</si>
  <si>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</si>
  <si>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</si>
  <si>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</si>
  <si>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</si>
  <si>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</si>
  <si>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</si>
  <si>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</si>
  <si>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</si>
  <si>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</si>
  <si>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</si>
  <si>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</si>
  <si>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</si>
  <si>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</si>
  <si>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</si>
  <si>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</si>
  <si>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</si>
  <si>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</si>
  <si>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</si>
  <si>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</si>
  <si>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</si>
  <si>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</si>
  <si>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</si>
  <si>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</si>
  <si>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</si>
  <si>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</si>
  <si>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</si>
  <si>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</si>
  <si>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</si>
  <si>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</si>
  <si>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</si>
  <si>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</si>
  <si>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</si>
  <si>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</si>
  <si>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</si>
  <si>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</si>
  <si>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</si>
  <si>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</si>
  <si>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</si>
  <si>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</si>
  <si>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</si>
  <si>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</si>
  <si>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</si>
  <si>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</si>
  <si>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</si>
  <si>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</si>
  <si>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</si>
  <si>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</si>
  <si>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</si>
  <si>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</si>
  <si>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</si>
  <si>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</si>
  <si>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</si>
  <si>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</si>
  <si>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</si>
  <si>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</si>
  <si>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</si>
  <si>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</si>
  <si>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</si>
  <si>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</si>
  <si>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</si>
  <si>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</si>
  <si>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</si>
  <si>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</si>
  <si>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</si>
  <si>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</si>
  <si>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</si>
  <si>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</si>
  <si>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</si>
  <si>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</si>
  <si>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</si>
  <si>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</si>
  <si>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</si>
  <si>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</si>
  <si>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</si>
  <si>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</si>
  <si>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</si>
  <si>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</si>
  <si>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</si>
  <si>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</si>
  <si>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</si>
  <si>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</si>
  <si>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</si>
  <si>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</si>
  <si>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</si>
  <si>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</si>
  <si>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</si>
  <si>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</si>
  <si>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</si>
  <si>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</si>
  <si>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</si>
  <si>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</si>
  <si>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</si>
  <si>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</si>
  <si>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</si>
  <si>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</si>
  <si>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</si>
  <si>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</si>
  <si>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</si>
  <si>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</si>
  <si>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</si>
  <si>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</si>
  <si>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</si>
  <si>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</si>
  <si>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</si>
  <si>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</si>
  <si>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</si>
  <si>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</si>
  <si>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</si>
  <si>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</si>
  <si>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</si>
  <si>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</si>
  <si>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</si>
  <si>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</si>
  <si>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</si>
  <si>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</si>
  <si>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</si>
  <si>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</si>
  <si>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</si>
  <si>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</si>
  <si>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</si>
  <si>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</si>
  <si>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</si>
  <si>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</si>
  <si>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</si>
  <si>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</si>
  <si>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</si>
  <si>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</si>
  <si>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</si>
  <si>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</si>
  <si>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</si>
  <si>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</si>
  <si>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</si>
  <si>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</si>
  <si>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</si>
  <si>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</si>
  <si>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</si>
  <si>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</si>
  <si>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</si>
  <si>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</si>
  <si>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</si>
  <si>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</si>
  <si>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</si>
  <si>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</si>
  <si>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</si>
  <si>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</si>
  <si>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</si>
  <si>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</si>
  <si>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</si>
  <si>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</si>
  <si>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</si>
  <si>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</si>
  <si>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</si>
  <si>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</si>
  <si>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</si>
  <si>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</si>
  <si>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</si>
  <si>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</si>
  <si>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</si>
  <si>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</si>
  <si>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</si>
  <si>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</si>
  <si>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</si>
  <si>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</si>
  <si>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</si>
  <si>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</si>
  <si>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</si>
  <si>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</si>
  <si>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</si>
  <si>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</si>
  <si>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</si>
  <si>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</si>
  <si>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</si>
  <si>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</si>
  <si>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</si>
  <si>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</si>
  <si>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</si>
  <si>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</si>
  <si>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</si>
  <si>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</si>
  <si>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</si>
  <si>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</si>
  <si>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</si>
  <si>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</si>
  <si>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</si>
  <si>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</si>
  <si>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</si>
  <si>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</si>
  <si>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</si>
  <si>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</si>
  <si>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</si>
  <si>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</si>
  <si>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</si>
  <si>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</si>
  <si>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</si>
  <si>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</si>
  <si>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</si>
  <si>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</si>
  <si>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</si>
  <si>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</si>
  <si>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</si>
  <si>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</si>
  <si>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</si>
  <si>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</si>
  <si>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</si>
  <si>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</si>
  <si>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</si>
  <si>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</si>
  <si>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</si>
  <si>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</si>
  <si>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</si>
  <si>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</si>
  <si>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</si>
  <si>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</si>
  <si>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</si>
  <si>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</si>
  <si>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</si>
  <si>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</si>
  <si>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</si>
  <si>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</si>
  <si>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</si>
  <si>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</si>
  <si>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</si>
  <si>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</si>
  <si>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</si>
  <si>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</si>
  <si>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</si>
  <si>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</si>
  <si>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</si>
  <si>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</si>
  <si>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</si>
  <si>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</si>
  <si>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</si>
  <si>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</si>
  <si>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</si>
  <si>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</si>
  <si>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</si>
  <si>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</si>
  <si>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</si>
  <si>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</si>
  <si>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</si>
  <si>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</si>
  <si>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</si>
  <si>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</si>
  <si>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</si>
  <si>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</si>
  <si>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</si>
  <si>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</si>
  <si>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</si>
  <si>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</si>
  <si>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</si>
  <si>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</si>
  <si>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</si>
  <si>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</si>
  <si>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</si>
  <si>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</si>
  <si>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</si>
  <si>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</si>
  <si>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</si>
  <si>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</si>
  <si>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</si>
  <si>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</si>
  <si>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</si>
  <si>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</si>
  <si>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</si>
  <si>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</si>
  <si>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</si>
  <si>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</si>
  <si>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</si>
  <si>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</si>
  <si>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</si>
  <si>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</si>
  <si>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</si>
  <si>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</si>
  <si>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</si>
  <si>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</si>
  <si>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</si>
  <si>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</si>
  <si>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</si>
  <si>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</si>
  <si>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</si>
  <si>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</si>
  <si>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</si>
  <si>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</si>
  <si>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</si>
  <si>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</si>
  <si>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</si>
  <si>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</si>
  <si>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</si>
  <si>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</si>
  <si>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</si>
  <si>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</si>
  <si>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</si>
  <si>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</si>
  <si>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</si>
  <si>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</si>
  <si>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</si>
  <si>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</si>
  <si>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</si>
  <si>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</si>
  <si>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</si>
  <si>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</si>
  <si>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</si>
  <si>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</si>
  <si>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</si>
  <si>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</si>
  <si>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</si>
  <si>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</si>
  <si>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</si>
  <si>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</si>
  <si>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</si>
  <si>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</si>
  <si>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</si>
  <si>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</si>
  <si>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</si>
  <si>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</si>
  <si>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</si>
  <si>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</si>
  <si>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</si>
  <si>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</si>
  <si>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</si>
  <si>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</si>
  <si>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</si>
  <si>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</si>
  <si>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</si>
  <si>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</si>
  <si>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</si>
  <si>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</si>
  <si>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</si>
  <si>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</si>
  <si>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</si>
  <si>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</si>
  <si>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</si>
  <si>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</si>
  <si>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</si>
  <si>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</si>
  <si>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</si>
  <si>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</si>
  <si>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</si>
  <si>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</si>
  <si>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</si>
  <si>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</si>
  <si>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</si>
  <si>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</si>
  <si>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</si>
  <si>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</si>
  <si>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</si>
  <si>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</si>
  <si>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</si>
  <si>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</si>
  <si>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</si>
  <si>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</si>
  <si>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</si>
  <si>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</si>
  <si>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</si>
  <si>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</si>
  <si>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</si>
  <si>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</si>
  <si>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</si>
  <si>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</si>
  <si>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</si>
  <si>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</si>
  <si>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</si>
  <si>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</si>
  <si>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</si>
  <si>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</si>
  <si>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</si>
  <si>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</si>
  <si>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</si>
  <si>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</si>
  <si>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</si>
  <si>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</si>
  <si>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</si>
  <si>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</si>
  <si>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</si>
  <si>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</si>
  <si>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</si>
  <si>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</si>
  <si>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</si>
  <si>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</si>
  <si>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</si>
  <si>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</si>
  <si>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</si>
  <si>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</si>
  <si>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</si>
  <si>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</si>
  <si>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</si>
  <si>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</si>
  <si>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</si>
  <si>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</si>
  <si>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</si>
  <si>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</si>
  <si>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</si>
  <si>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</si>
  <si>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</si>
  <si>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</si>
  <si>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</si>
  <si>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</si>
  <si>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</si>
  <si>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</si>
  <si>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</si>
  <si>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</si>
  <si>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</si>
  <si>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</si>
  <si>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</si>
  <si>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</si>
  <si>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</si>
  <si>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</si>
  <si>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</si>
  <si>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</si>
  <si>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</si>
  <si>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</si>
  <si>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</si>
  <si>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</si>
  <si>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</si>
  <si>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</si>
  <si>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</si>
  <si>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</si>
  <si>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</si>
  <si>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</si>
  <si>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</si>
  <si>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</si>
  <si>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</si>
  <si>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</si>
  <si>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</si>
  <si>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</si>
  <si>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</si>
  <si>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</si>
  <si>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</si>
  <si>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</si>
  <si>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</si>
  <si>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</si>
  <si>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</si>
  <si>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</si>
  <si>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</si>
  <si>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</si>
  <si>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</si>
  <si>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</si>
  <si>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</si>
  <si>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</si>
  <si>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</si>
  <si>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</si>
  <si>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</si>
  <si>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</si>
  <si>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</si>
  <si>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</si>
  <si>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</si>
  <si>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</si>
  <si>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</si>
  <si>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</si>
  <si>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</si>
  <si>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</si>
  <si>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</si>
  <si>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</si>
  <si>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</si>
  <si>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</si>
  <si>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</si>
  <si>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</si>
  <si>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</si>
  <si>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</si>
  <si>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</si>
  <si>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</si>
  <si>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</si>
  <si>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</si>
  <si>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</si>
  <si>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</si>
  <si>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</si>
  <si>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</si>
  <si>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</si>
  <si>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</si>
  <si>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</si>
  <si>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</si>
  <si>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</si>
  <si>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</si>
  <si>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</si>
  <si>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</si>
  <si>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</si>
  <si>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</si>
  <si>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</si>
  <si>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</si>
  <si>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</si>
  <si>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</si>
  <si>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</si>
  <si>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</si>
  <si>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</si>
  <si>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</si>
  <si>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</si>
  <si>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</si>
  <si>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</si>
  <si>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</si>
  <si>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</si>
  <si>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</si>
  <si>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</si>
  <si>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</si>
  <si>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</si>
  <si>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</si>
  <si>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</si>
  <si>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</si>
  <si>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</si>
  <si>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</si>
  <si>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</si>
  <si>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</si>
  <si>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</si>
  <si>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</si>
  <si>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</si>
  <si>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</si>
  <si>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</si>
  <si>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</si>
  <si>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</si>
  <si>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</si>
  <si>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</si>
  <si>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</si>
  <si>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</si>
  <si>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</si>
  <si>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</si>
  <si>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</si>
  <si>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</si>
  <si>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</si>
  <si>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</si>
  <si>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</si>
  <si>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</si>
  <si>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</si>
  <si>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</si>
  <si>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</si>
  <si>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</si>
  <si>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</si>
  <si>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</si>
  <si>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</si>
  <si>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</si>
  <si>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</si>
  <si>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</si>
  <si>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</si>
  <si>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</si>
  <si>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</si>
  <si>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</si>
  <si>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</si>
  <si>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</si>
  <si>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</si>
  <si>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</si>
  <si>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</si>
  <si>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</si>
  <si>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</si>
  <si>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</si>
  <si>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</si>
  <si>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</si>
  <si>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</si>
  <si>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</si>
  <si>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</si>
  <si>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</si>
  <si>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</si>
  <si>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</si>
  <si>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</si>
  <si>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</si>
  <si>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</si>
  <si>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</si>
  <si>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</si>
  <si>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</si>
  <si>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</si>
  <si>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</si>
  <si>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</si>
  <si>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</si>
  <si>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</si>
  <si>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</si>
  <si>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</si>
  <si>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</si>
  <si>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</si>
  <si>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</si>
  <si>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</si>
  <si>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</si>
  <si>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</si>
  <si>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</si>
  <si>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</si>
  <si>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</si>
  <si>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</si>
  <si>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</si>
  <si>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</si>
  <si>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</si>
  <si>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</si>
  <si>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</si>
  <si>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</si>
  <si>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</si>
  <si>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</si>
  <si>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</si>
  <si>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</si>
  <si>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</si>
  <si>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</si>
  <si>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</si>
  <si>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</si>
  <si>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</si>
  <si>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</si>
  <si>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</si>
  <si>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</si>
  <si>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</si>
  <si>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</si>
  <si>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</si>
  <si>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</si>
  <si>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</si>
  <si>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</si>
  <si>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</si>
  <si>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</si>
  <si>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</si>
  <si>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</si>
  <si>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</si>
  <si>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</si>
  <si>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</si>
  <si>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</si>
  <si>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</si>
  <si>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</si>
  <si>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</si>
  <si>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</si>
  <si>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</si>
  <si>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</si>
  <si>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</si>
  <si>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</si>
  <si>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</si>
  <si>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</si>
  <si>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</si>
  <si>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</si>
  <si>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</si>
  <si>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</si>
  <si>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</si>
  <si>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</si>
  <si>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</si>
  <si>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</si>
  <si>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</si>
  <si>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</si>
  <si>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</si>
  <si>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</si>
  <si>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</si>
  <si>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</si>
  <si>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</si>
  <si>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</si>
  <si>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</si>
  <si>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</si>
  <si>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</si>
  <si>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</si>
  <si>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</si>
  <si>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</si>
  <si>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</si>
  <si>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</si>
  <si>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</si>
  <si>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</si>
  <si>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</si>
  <si>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</si>
  <si>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</si>
  <si>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</si>
  <si>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</si>
  <si>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</si>
  <si>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</si>
  <si>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</si>
  <si>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</si>
  <si>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</si>
  <si>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</si>
  <si>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</si>
  <si>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</si>
  <si>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</si>
  <si>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</si>
  <si>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</si>
  <si>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</si>
  <si>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</si>
  <si>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</si>
  <si>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</si>
  <si>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</si>
  <si>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</si>
  <si>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</si>
  <si>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</si>
  <si>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</si>
  <si>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</si>
  <si>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</si>
  <si>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</si>
  <si>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</si>
  <si>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</si>
  <si>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</si>
  <si>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</si>
  <si>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</si>
  <si>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</si>
  <si>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</si>
  <si>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</si>
  <si>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</si>
  <si>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</si>
  <si>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</si>
  <si>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</si>
  <si>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</si>
  <si>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</si>
  <si>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</si>
  <si>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</si>
  <si>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</si>
  <si>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</si>
  <si>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</si>
  <si>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</si>
  <si>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</si>
  <si>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</si>
  <si>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</si>
  <si>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</si>
  <si>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</si>
  <si>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</si>
  <si>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</si>
  <si>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</si>
  <si>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</si>
  <si>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</si>
  <si>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</si>
  <si>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</si>
  <si>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</si>
  <si>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</si>
  <si>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</si>
  <si>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</si>
  <si>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</si>
  <si>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</si>
  <si>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</si>
  <si>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</si>
  <si>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</si>
  <si>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</si>
  <si>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</si>
  <si>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</si>
  <si>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</si>
  <si>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</si>
  <si>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</si>
  <si>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</si>
  <si>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</si>
  <si>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</si>
  <si>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</si>
  <si>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</si>
  <si>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</si>
  <si>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</si>
  <si>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</si>
  <si>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</si>
  <si>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</si>
  <si>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</si>
  <si>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</si>
  <si>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</si>
  <si>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</si>
  <si>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</si>
  <si>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</si>
  <si>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</si>
  <si>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</si>
  <si>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</si>
  <si>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</si>
  <si>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</si>
  <si>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</si>
  <si>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</si>
  <si>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</si>
  <si>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</si>
  <si>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</si>
  <si>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</si>
  <si>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</si>
  <si>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</si>
  <si>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</si>
  <si>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</si>
  <si>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</si>
  <si>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</si>
  <si>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</si>
  <si>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</si>
  <si>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</si>
  <si>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</si>
  <si>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</si>
  <si>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</si>
  <si>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</si>
  <si>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</si>
  <si>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</si>
  <si>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</si>
  <si>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</si>
  <si>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</si>
  <si>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</si>
  <si>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</si>
  <si>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</si>
  <si>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</si>
  <si>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</si>
  <si>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</si>
  <si>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</si>
  <si>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</si>
  <si>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</si>
  <si>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</si>
  <si>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</si>
  <si>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</si>
  <si>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</si>
  <si>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</si>
  <si>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</si>
  <si>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</si>
  <si>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</si>
  <si>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</si>
  <si>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</si>
  <si>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</si>
  <si>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</si>
  <si>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</si>
  <si>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</si>
  <si>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</si>
  <si>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</si>
  <si>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</si>
  <si>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</si>
  <si>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</si>
  <si>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</si>
  <si>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</si>
  <si>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</si>
  <si>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</si>
  <si>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</si>
  <si>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</si>
  <si>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</si>
  <si>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</si>
  <si>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</si>
  <si>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</si>
  <si>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</si>
  <si>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</si>
  <si>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</si>
  <si>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</si>
  <si>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</si>
  <si>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</si>
  <si>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</si>
  <si>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</si>
  <si>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</si>
  <si>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</si>
  <si>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</si>
  <si>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</si>
  <si>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</si>
  <si>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</si>
  <si>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</si>
  <si>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</si>
  <si>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</si>
  <si>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</si>
  <si>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</si>
  <si>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</si>
  <si>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</si>
  <si>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</si>
  <si>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</si>
  <si>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</si>
  <si>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</si>
  <si>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</si>
  <si>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</si>
  <si>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</si>
  <si>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</si>
  <si>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</si>
  <si>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</si>
  <si>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</si>
  <si>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</si>
  <si>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</si>
  <si>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</si>
  <si>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</si>
  <si>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</si>
  <si>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</si>
  <si>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</si>
  <si>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</si>
  <si>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</si>
  <si>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</si>
  <si>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</si>
  <si>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</si>
  <si>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</si>
  <si>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</si>
  <si>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</si>
  <si>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</si>
  <si>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</si>
  <si>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</si>
  <si>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</si>
  <si>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</si>
  <si>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</si>
  <si>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</si>
  <si>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</si>
  <si>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</si>
  <si>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</si>
  <si>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</si>
  <si>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</si>
  <si>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</si>
  <si>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</si>
  <si>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</si>
  <si>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</si>
  <si>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</si>
  <si>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</si>
  <si>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</si>
  <si>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</si>
  <si>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</si>
  <si>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</si>
  <si>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</si>
  <si>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</si>
  <si>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</si>
  <si>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</si>
  <si>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</si>
  <si>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</si>
  <si>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</si>
  <si>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</si>
  <si>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</si>
  <si>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</si>
  <si>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</si>
  <si>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</si>
  <si>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</si>
  <si>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</si>
  <si>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</si>
  <si>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</si>
  <si>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</si>
  <si>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</si>
  <si>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</si>
  <si>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</si>
  <si>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</si>
  <si>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</si>
  <si>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</si>
  <si>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</si>
  <si>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</si>
  <si>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</si>
  <si>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</si>
  <si>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</si>
  <si>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</si>
  <si>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</si>
  <si>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</si>
  <si>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</si>
  <si>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</si>
  <si>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</si>
  <si>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</si>
  <si>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</si>
  <si>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</si>
  <si>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</si>
  <si>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</si>
  <si>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</si>
  <si>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</si>
  <si>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</si>
  <si>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</si>
  <si>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</si>
  <si>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</si>
  <si>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</si>
  <si>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</si>
  <si>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</si>
  <si>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</si>
  <si>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</si>
  <si>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</si>
  <si>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</si>
  <si>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</si>
  <si>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</si>
  <si>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</si>
  <si>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</si>
  <si>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</si>
  <si>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</si>
  <si>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</si>
  <si>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</si>
  <si>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</si>
  <si>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</si>
  <si>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</si>
  <si>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</si>
  <si>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</si>
  <si>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</si>
  <si>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</si>
  <si>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</si>
  <si>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</si>
  <si>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</si>
  <si>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</si>
  <si>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</si>
  <si>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</si>
  <si>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</si>
  <si>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</si>
  <si>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</si>
  <si>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</si>
  <si>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</si>
  <si>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</si>
  <si>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</si>
  <si>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</si>
  <si>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</si>
  <si>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</si>
  <si>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</si>
  <si>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</si>
  <si>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</si>
  <si>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</si>
  <si>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</si>
  <si>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</si>
  <si>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</si>
  <si>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</si>
  <si>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</si>
  <si>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</si>
  <si>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</si>
  <si>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</si>
  <si>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</si>
  <si>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</si>
  <si>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</si>
  <si>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</si>
  <si>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</si>
  <si>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</si>
  <si>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</si>
  <si>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</si>
  <si>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</si>
  <si>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</si>
  <si>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</si>
  <si>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</si>
  <si>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</si>
  <si>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</si>
  <si>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</si>
  <si>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</si>
  <si>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</si>
  <si>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</si>
  <si>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</si>
  <si>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</si>
  <si>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</si>
  <si>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</si>
  <si>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</si>
  <si>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</si>
  <si>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</si>
  <si>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</si>
  <si>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</si>
  <si>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</si>
  <si>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</si>
  <si>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</si>
  <si>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</si>
  <si>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</si>
  <si>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</si>
  <si>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</si>
  <si>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</si>
  <si>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</si>
  <si>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</si>
  <si>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</si>
  <si>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</si>
  <si>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</si>
  <si>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</si>
  <si>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</si>
  <si>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</si>
  <si>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</si>
  <si>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</si>
  <si>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</si>
  <si>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</si>
  <si>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</si>
  <si>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</si>
  <si>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</si>
  <si>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</si>
  <si>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</si>
  <si>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</si>
  <si>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</si>
  <si>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</si>
  <si>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</si>
  <si>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</si>
  <si>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</si>
  <si>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</si>
  <si>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</si>
  <si>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</si>
  <si>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</si>
  <si>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</si>
  <si>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</si>
  <si>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</si>
  <si>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</si>
  <si>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</si>
  <si>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</si>
  <si>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</si>
  <si>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</si>
  <si>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</si>
  <si>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</si>
  <si>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</si>
  <si>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</si>
  <si>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</si>
  <si>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</si>
  <si>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</si>
  <si>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</si>
  <si>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</si>
  <si>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</si>
  <si>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</si>
  <si>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</si>
  <si>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</si>
  <si>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</si>
  <si>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</si>
  <si>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</si>
  <si>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</si>
  <si>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</si>
  <si>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</si>
  <si>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</si>
  <si>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</si>
  <si>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</si>
  <si>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</si>
  <si>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</si>
  <si>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</si>
  <si>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</si>
  <si>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</si>
  <si>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</si>
  <si>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</si>
  <si>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</si>
  <si>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</si>
  <si>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</si>
  <si>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</si>
  <si>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</si>
  <si>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</si>
  <si>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</si>
  <si>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</si>
  <si>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</si>
  <si>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</si>
  <si>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</si>
  <si>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</si>
  <si>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</si>
  <si>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</si>
  <si>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</si>
  <si>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</si>
  <si>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</si>
  <si>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</si>
  <si>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</si>
  <si>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</si>
  <si>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</si>
  <si>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</si>
  <si>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</si>
  <si>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</si>
  <si>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</si>
  <si>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</si>
  <si>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</si>
  <si>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</si>
  <si>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</si>
  <si>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</si>
  <si>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</si>
  <si>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</si>
  <si>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</si>
  <si>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</si>
  <si>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</si>
  <si>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</si>
  <si>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</si>
  <si>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</si>
  <si>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</si>
  <si>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</si>
  <si>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</si>
  <si>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</si>
  <si>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</si>
  <si>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</si>
  <si>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</si>
  <si>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</si>
  <si>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</si>
  <si>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</si>
  <si>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</si>
  <si>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</si>
  <si>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</si>
  <si>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</si>
  <si>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</si>
  <si>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</si>
  <si>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</si>
  <si>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</si>
  <si>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</si>
  <si>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</si>
  <si>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</si>
  <si>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</si>
  <si>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</si>
  <si>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</si>
  <si>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</si>
  <si>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</si>
  <si>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</si>
  <si>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</si>
  <si>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</si>
  <si>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</si>
  <si>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</si>
  <si>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</si>
  <si>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</si>
  <si>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</si>
  <si>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</si>
  <si>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</si>
  <si>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</si>
  <si>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</si>
  <si>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</si>
  <si>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</si>
  <si>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</si>
  <si>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</si>
  <si>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</si>
  <si>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</si>
  <si>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</si>
  <si>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</si>
  <si>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</si>
  <si>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</si>
  <si>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</si>
  <si>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</si>
  <si>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</si>
  <si>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</si>
  <si>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</si>
  <si>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</si>
  <si>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</si>
  <si>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</si>
  <si>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</si>
  <si>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</si>
  <si>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</si>
  <si>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</si>
  <si>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</si>
  <si>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</si>
  <si>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</si>
  <si>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</si>
  <si>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</si>
  <si>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</si>
  <si>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</si>
  <si>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</si>
  <si>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</si>
  <si>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</si>
  <si>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</si>
  <si>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</si>
  <si>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</si>
  <si>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</si>
  <si>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</si>
  <si>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</si>
  <si>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</si>
  <si>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</si>
  <si>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</si>
  <si>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</si>
  <si>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</si>
  <si>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</si>
  <si>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</si>
  <si>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</si>
  <si>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</si>
  <si>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</si>
  <si>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</si>
  <si>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</si>
  <si>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</si>
  <si>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</si>
  <si>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</si>
  <si>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</si>
  <si>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</si>
  <si>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</si>
  <si>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</si>
  <si>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</si>
  <si>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</si>
  <si>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</si>
  <si>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</si>
  <si>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</si>
  <si>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</si>
  <si>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</si>
  <si>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</si>
  <si>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</si>
  <si>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</si>
  <si>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</si>
  <si>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</si>
  <si>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</si>
  <si>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</si>
  <si>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</si>
  <si>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</si>
  <si>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</si>
  <si>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</si>
  <si>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</si>
  <si>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</si>
  <si>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</si>
  <si>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</si>
  <si>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</si>
  <si>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</si>
  <si>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</si>
  <si>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</si>
  <si>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</si>
  <si>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</si>
  <si>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</si>
  <si>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</si>
  <si>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</si>
  <si>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</si>
  <si>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</si>
  <si>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</si>
  <si>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</si>
  <si>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</si>
  <si>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</si>
  <si>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</si>
  <si>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</si>
  <si>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</si>
  <si>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</si>
  <si>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</si>
  <si>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</si>
  <si>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</si>
  <si>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</si>
  <si>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</si>
  <si>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</si>
  <si>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</si>
  <si>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</si>
  <si>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</si>
  <si>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</si>
  <si>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</si>
  <si>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</si>
  <si>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</si>
  <si>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</si>
  <si>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</si>
  <si>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</si>
  <si>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</si>
  <si>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</si>
  <si>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</si>
  <si>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</si>
  <si>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</si>
  <si>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</si>
  <si>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</si>
  <si>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</si>
  <si>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</si>
  <si>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</si>
  <si>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</si>
  <si>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</si>
  <si>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</si>
  <si>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</si>
  <si>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</si>
  <si>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</si>
  <si>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</si>
  <si>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</si>
  <si>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</si>
  <si>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</si>
  <si>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</si>
  <si>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</si>
  <si>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</si>
  <si>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</si>
  <si>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</si>
  <si>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</si>
  <si>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</si>
  <si>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</si>
  <si>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</si>
  <si>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</si>
  <si>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</si>
  <si>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</si>
  <si>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</si>
  <si>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</si>
  <si>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</si>
  <si>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</si>
  <si>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</si>
  <si>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</si>
  <si>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</si>
  <si>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</si>
  <si>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</si>
  <si>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</si>
  <si>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</si>
  <si>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</si>
  <si>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</si>
  <si>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</si>
  <si>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</si>
  <si>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</si>
  <si>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</si>
  <si>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</si>
  <si>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</si>
  <si>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</si>
  <si>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</si>
  <si>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</si>
  <si>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</si>
  <si>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</si>
  <si>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</si>
  <si>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</si>
  <si>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</si>
  <si>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</si>
  <si>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</si>
  <si>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</si>
  <si>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</si>
  <si>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</si>
  <si>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</si>
  <si>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</si>
  <si>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</si>
  <si>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</si>
  <si>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</si>
  <si>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</si>
  <si>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</si>
  <si>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</si>
  <si>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</si>
  <si>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</si>
  <si>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</si>
  <si>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</si>
  <si>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</si>
  <si>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</si>
  <si>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</si>
  <si>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</si>
  <si>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</si>
  <si>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</si>
  <si>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</si>
  <si>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</si>
  <si>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</si>
  <si>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</si>
  <si>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</si>
  <si>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</si>
  <si>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</si>
  <si>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</si>
  <si>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</si>
  <si>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</si>
  <si>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</si>
  <si>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</si>
  <si>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</si>
  <si>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</si>
  <si>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</si>
  <si>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</si>
  <si>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</si>
  <si>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</si>
  <si>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</si>
  <si>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</si>
  <si>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</si>
  <si>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</si>
  <si>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</si>
  <si>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</si>
  <si>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</si>
  <si>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</si>
  <si>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</si>
  <si>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</si>
  <si>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</si>
  <si>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</si>
  <si>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</si>
  <si>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</si>
  <si>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</si>
  <si>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</si>
  <si>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</si>
  <si>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</si>
  <si>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</si>
  <si>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</si>
  <si>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</si>
  <si>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</si>
  <si>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</si>
  <si>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</si>
  <si>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</si>
  <si>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</si>
  <si>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</si>
  <si>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</si>
  <si>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</si>
  <si>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</si>
  <si>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</si>
  <si>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</si>
  <si>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</si>
  <si>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</si>
  <si>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</si>
  <si>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</si>
  <si>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</si>
  <si>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</si>
  <si>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</si>
  <si>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</si>
  <si>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</si>
  <si>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</si>
  <si>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</si>
  <si>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</si>
  <si>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</si>
  <si>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</si>
  <si>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</si>
  <si>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</si>
  <si>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</si>
  <si>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</si>
  <si>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</si>
  <si>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</si>
  <si>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</si>
  <si>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</si>
  <si>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</si>
  <si>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</si>
  <si>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</si>
  <si>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</si>
  <si>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</si>
  <si>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</si>
  <si>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</si>
  <si>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</si>
  <si>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</si>
  <si>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</si>
  <si>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</si>
  <si>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</si>
  <si>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</si>
  <si>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</si>
  <si>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</si>
  <si>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</si>
  <si>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</si>
  <si>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</si>
  <si>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</si>
  <si>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</si>
  <si>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</si>
  <si>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</si>
  <si>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</si>
  <si>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</si>
  <si>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</si>
  <si>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</si>
  <si>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</si>
  <si>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</si>
  <si>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</si>
  <si>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</si>
  <si>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</si>
  <si>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</si>
  <si>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</si>
  <si>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</si>
  <si>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</si>
  <si>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</si>
  <si>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</si>
  <si>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</si>
  <si>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</si>
  <si>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</si>
  <si>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</si>
  <si>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</si>
  <si>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</si>
  <si>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</si>
  <si>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</si>
  <si>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</si>
  <si>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</si>
  <si>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</si>
  <si>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</si>
  <si>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</si>
  <si>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</si>
  <si>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</si>
  <si>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</si>
  <si>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</si>
  <si>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</si>
  <si>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</si>
  <si>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</si>
  <si>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</si>
  <si>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</si>
  <si>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</si>
  <si>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</si>
  <si>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</si>
  <si>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</si>
  <si>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</si>
  <si>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</si>
  <si>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</si>
  <si>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</si>
  <si>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</si>
  <si>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</si>
  <si>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</si>
  <si>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</si>
  <si>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</si>
  <si>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</si>
  <si>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</si>
  <si>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</si>
  <si>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</si>
  <si>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</si>
  <si>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</si>
  <si>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</si>
  <si>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</si>
  <si>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</si>
  <si>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</si>
  <si>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</si>
  <si>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</si>
  <si>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</si>
  <si>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</si>
  <si>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</si>
  <si>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</si>
  <si>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</si>
  <si>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</si>
  <si>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</si>
  <si>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</si>
  <si>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</si>
  <si>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</si>
  <si>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</si>
  <si>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</si>
  <si>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</si>
  <si>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</si>
  <si>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</si>
  <si>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</si>
  <si>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</si>
  <si>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</si>
  <si>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</si>
  <si>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</si>
  <si>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</si>
  <si>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</si>
  <si>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</si>
  <si>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</si>
  <si>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</si>
  <si>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</si>
  <si>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</si>
  <si>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</si>
  <si>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</si>
  <si>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</si>
  <si>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</si>
  <si>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</si>
  <si>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</si>
  <si>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</si>
  <si>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</si>
  <si>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</si>
  <si>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</si>
  <si>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</si>
  <si>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</si>
  <si>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</si>
  <si>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</si>
  <si>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</si>
  <si>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</si>
  <si>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</si>
  <si>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</si>
  <si>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</si>
  <si>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</si>
  <si>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</si>
  <si>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</si>
  <si>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</si>
  <si>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</si>
  <si>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</si>
  <si>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</si>
  <si>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</si>
  <si>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</si>
  <si>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</si>
  <si>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</si>
  <si>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</si>
  <si>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</si>
  <si>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</si>
  <si>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</si>
  <si>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</si>
  <si>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</si>
  <si>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</si>
  <si>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</si>
  <si>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</si>
  <si>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</si>
  <si>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</si>
  <si>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</si>
  <si>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</si>
  <si>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</si>
  <si>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</si>
  <si>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</si>
  <si>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</si>
  <si>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</si>
  <si>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</si>
  <si>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</si>
  <si>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</si>
  <si>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</si>
  <si>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</si>
  <si>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</si>
  <si>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</si>
  <si>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</si>
  <si>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</si>
  <si>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</si>
  <si>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</si>
  <si>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</si>
  <si>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</si>
  <si>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</si>
  <si>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</si>
  <si>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</si>
  <si>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</si>
  <si>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</si>
  <si>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</si>
  <si>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</si>
  <si>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</si>
  <si>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</si>
  <si>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</si>
  <si>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</si>
  <si>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</si>
  <si>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</si>
  <si>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</si>
  <si>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</si>
  <si>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</si>
  <si>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</si>
  <si>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</si>
  <si>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</si>
  <si>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</si>
  <si>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</si>
  <si>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</si>
  <si>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</si>
  <si>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</si>
  <si>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</si>
  <si>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</si>
  <si>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</si>
  <si>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</si>
  <si>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</si>
  <si>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</si>
  <si>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</si>
  <si>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</si>
  <si>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</si>
  <si>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</si>
  <si>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</si>
  <si>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</si>
  <si>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</si>
  <si>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</si>
  <si>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</si>
  <si>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</si>
  <si>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</si>
  <si>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</si>
  <si>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</si>
  <si>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</si>
  <si>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</si>
  <si>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</si>
  <si>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</si>
  <si>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</si>
  <si>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</si>
  <si>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</si>
  <si>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</si>
  <si>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</si>
  <si>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</si>
  <si>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</si>
  <si>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</si>
  <si>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</si>
  <si>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</si>
  <si>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</si>
  <si>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</si>
  <si>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</si>
  <si>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</si>
  <si>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</si>
  <si>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</si>
  <si>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</si>
  <si>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</si>
  <si>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</si>
  <si>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</si>
  <si>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</si>
  <si>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</si>
  <si>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</si>
  <si>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</si>
  <si>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</si>
  <si>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</si>
  <si>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</si>
  <si>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</si>
  <si>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</si>
  <si>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</si>
  <si>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</si>
  <si>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</si>
  <si>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</si>
  <si>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</si>
  <si>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</si>
  <si>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</si>
  <si>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</si>
  <si>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</si>
  <si>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</si>
  <si>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</si>
  <si>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</si>
  <si>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</si>
  <si>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</si>
  <si>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</si>
  <si>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</si>
  <si>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</si>
  <si>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</si>
  <si>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</si>
  <si>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</si>
  <si>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</si>
  <si>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</si>
  <si>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</si>
  <si>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</si>
  <si>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</si>
  <si>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</si>
  <si>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</si>
  <si>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</si>
  <si>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</si>
  <si>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</si>
  <si>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</si>
  <si>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</si>
  <si>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</si>
  <si>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</si>
  <si>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</si>
  <si>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</si>
  <si>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</si>
  <si>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</si>
  <si>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</si>
  <si>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</si>
  <si>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</si>
  <si>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</si>
  <si>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</si>
  <si>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</si>
  <si>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</si>
  <si>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</si>
  <si>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</si>
  <si>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</si>
  <si>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</si>
  <si>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</si>
  <si>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</si>
  <si>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</si>
  <si>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</si>
  <si>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</si>
  <si>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</si>
  <si>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</si>
  <si>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</si>
  <si>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</si>
  <si>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</si>
  <si>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</si>
  <si>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</si>
  <si>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</si>
  <si>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</si>
  <si>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</si>
  <si>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</si>
  <si>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</si>
  <si>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</si>
  <si>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</si>
  <si>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</si>
  <si>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</si>
  <si>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</si>
  <si>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</si>
  <si>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</si>
  <si>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</si>
  <si>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</si>
  <si>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</si>
  <si>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</si>
  <si>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</si>
  <si>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</si>
  <si>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</si>
  <si>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</si>
  <si>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</si>
  <si>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</si>
  <si>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</si>
  <si>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</si>
  <si>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</si>
  <si>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</si>
  <si>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</si>
  <si>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</si>
  <si>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</si>
  <si>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</si>
  <si>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</si>
  <si>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</si>
  <si>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</si>
  <si>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</si>
  <si>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</si>
  <si>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</si>
  <si>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</si>
  <si>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</si>
  <si>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</si>
  <si>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</si>
  <si>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</si>
  <si>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</si>
  <si>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</si>
  <si>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</si>
  <si>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</si>
  <si>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</si>
  <si>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</si>
  <si>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</si>
  <si>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</si>
  <si>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</si>
  <si>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</si>
  <si>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</si>
  <si>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</si>
  <si>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</si>
  <si>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</si>
  <si>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</si>
  <si>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</si>
  <si>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</si>
  <si>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</si>
  <si>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</si>
  <si>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</si>
  <si>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</si>
  <si>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</si>
  <si>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</si>
  <si>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</si>
  <si>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</si>
  <si>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</si>
  <si>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</si>
  <si>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</si>
  <si>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</si>
  <si>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</si>
  <si>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</si>
  <si>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</si>
  <si>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</si>
  <si>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</si>
  <si>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</si>
  <si>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</si>
  <si>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</si>
  <si>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</si>
  <si>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</si>
  <si>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</si>
  <si>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</si>
  <si>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</si>
  <si>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</si>
  <si>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</si>
  <si>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</si>
  <si>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</si>
  <si>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</si>
  <si>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</si>
  <si>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</si>
  <si>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</si>
  <si>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</si>
  <si>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</si>
  <si>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</si>
  <si>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</si>
  <si>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</si>
  <si>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</si>
  <si>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</si>
  <si>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</si>
  <si>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</si>
  <si>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</si>
  <si>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</si>
  <si>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</si>
  <si>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</si>
  <si>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</si>
  <si>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</si>
  <si>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</si>
  <si>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</si>
  <si>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</si>
  <si>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</si>
  <si>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</si>
  <si>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</si>
  <si>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</si>
  <si>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</si>
  <si>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</si>
  <si>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</si>
  <si>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</si>
  <si>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</si>
  <si>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</si>
  <si>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</si>
  <si>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</si>
  <si>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</si>
  <si>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</si>
  <si>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</si>
  <si>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</si>
  <si>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</si>
  <si>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</si>
  <si>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</si>
  <si>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</si>
  <si>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</si>
  <si>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</si>
  <si>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</si>
  <si>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</si>
  <si>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</si>
  <si>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</si>
  <si>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</si>
  <si>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</si>
  <si>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</si>
  <si>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</si>
  <si>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</si>
  <si>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</si>
  <si>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</si>
  <si>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</si>
  <si>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</si>
  <si>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</si>
  <si>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</si>
  <si>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</si>
  <si>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</si>
  <si>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</si>
  <si>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</si>
  <si>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</si>
  <si>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</si>
  <si>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</si>
  <si>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</si>
  <si>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</si>
  <si>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</si>
  <si>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</si>
  <si>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</si>
  <si>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</si>
  <si>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</si>
  <si>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</si>
  <si>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</si>
  <si>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</si>
  <si>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</si>
  <si>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</si>
  <si>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</si>
  <si>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</si>
  <si>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</si>
  <si>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</si>
  <si>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</si>
  <si>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</si>
  <si>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</si>
  <si>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</si>
  <si>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</si>
  <si>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</si>
  <si>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</si>
  <si>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</si>
  <si>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</si>
  <si>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</si>
  <si>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</si>
  <si>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</si>
  <si>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</si>
  <si>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</si>
  <si>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</si>
  <si>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</si>
  <si>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</si>
  <si>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</si>
  <si>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</si>
  <si>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</si>
  <si>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</si>
  <si>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</si>
  <si>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</si>
  <si>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</si>
  <si>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</si>
  <si>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</si>
  <si>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</si>
  <si>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</si>
  <si>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</si>
  <si>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</si>
  <si>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</si>
  <si>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</si>
  <si>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</si>
  <si>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</si>
  <si>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</si>
  <si>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</si>
  <si>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</si>
  <si>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</si>
  <si>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</si>
  <si>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</si>
  <si>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</si>
  <si>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</si>
  <si>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</si>
  <si>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</si>
  <si>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</si>
  <si>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</si>
  <si>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</si>
  <si>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</si>
  <si>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</si>
  <si>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</si>
  <si>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</si>
  <si>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</si>
  <si>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</si>
  <si>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</si>
  <si>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</si>
  <si>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</si>
  <si>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</si>
  <si>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</si>
  <si>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</si>
  <si>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</si>
  <si>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</si>
  <si>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</si>
  <si>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</si>
  <si>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</si>
  <si>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</si>
  <si>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</si>
  <si>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</si>
  <si>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</si>
  <si>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</si>
  <si>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</si>
  <si>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</si>
  <si>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</si>
  <si>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</si>
  <si>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</si>
  <si>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</si>
  <si>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</si>
  <si>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</si>
  <si>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</si>
  <si>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</si>
  <si>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</si>
  <si>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</si>
  <si>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</si>
  <si>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</si>
  <si>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</si>
  <si>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</si>
  <si>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</si>
  <si>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</si>
  <si>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</si>
  <si>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</si>
  <si>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</si>
  <si>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</si>
  <si>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</si>
  <si>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</si>
  <si>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</si>
  <si>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</si>
  <si>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</si>
  <si>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</si>
  <si>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</si>
  <si>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</si>
  <si>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</si>
  <si>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</si>
  <si>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</si>
  <si>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</si>
  <si>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</si>
  <si>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</si>
  <si>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</si>
  <si>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</si>
  <si>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</si>
  <si>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</si>
  <si>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</si>
  <si>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</si>
  <si>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</si>
  <si>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</si>
  <si>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</si>
  <si>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</si>
  <si>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</si>
  <si>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</si>
  <si>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</si>
  <si>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</si>
  <si>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</si>
  <si>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</si>
  <si>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</si>
  <si>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</si>
  <si>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</si>
  <si>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</si>
  <si>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</si>
  <si>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</si>
  <si>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</si>
  <si>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</si>
  <si>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</si>
  <si>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</si>
  <si>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</si>
  <si>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</si>
  <si>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</si>
  <si>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</si>
  <si>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</si>
  <si>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</si>
  <si>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</si>
  <si>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</si>
  <si>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</si>
  <si>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</si>
  <si>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</si>
  <si>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</si>
  <si>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</si>
  <si>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</si>
  <si>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</si>
  <si>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</si>
  <si>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</si>
  <si>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</si>
  <si>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</si>
  <si>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</si>
  <si>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</si>
  <si>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</si>
  <si>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</si>
  <si>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</si>
  <si>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</si>
  <si>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</si>
  <si>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</si>
  <si>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</si>
  <si>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</si>
  <si>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</si>
  <si>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</si>
  <si>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</si>
  <si>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</si>
  <si>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</si>
  <si>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</si>
  <si>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</si>
  <si>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</si>
  <si>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</si>
  <si>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</si>
  <si>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</si>
  <si>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</si>
  <si>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</si>
  <si>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</si>
  <si>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</si>
  <si>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</si>
  <si>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</si>
  <si>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</si>
  <si>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</si>
  <si>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</si>
  <si>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</si>
  <si>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</si>
  <si>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</si>
  <si>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</si>
  <si>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</si>
  <si>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</si>
  <si>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</si>
  <si>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</si>
  <si>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</si>
  <si>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</si>
  <si>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</si>
  <si>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</si>
  <si>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</si>
  <si>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</si>
  <si>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</si>
  <si>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</si>
  <si>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</si>
  <si>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</si>
  <si>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</si>
  <si>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</si>
  <si>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</si>
  <si>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</si>
  <si>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</si>
  <si>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</si>
  <si>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</si>
  <si>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</si>
  <si>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</si>
  <si>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</si>
  <si>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</si>
  <si>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</si>
  <si>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</si>
  <si>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</si>
  <si>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</si>
  <si>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</si>
  <si>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</si>
  <si>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</si>
  <si>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</si>
  <si>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</si>
  <si>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</si>
  <si>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</si>
  <si>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</si>
  <si>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</si>
  <si>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</si>
  <si>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</si>
  <si>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</si>
  <si>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</si>
  <si>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</si>
  <si>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</si>
  <si>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</si>
  <si>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</si>
  <si>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</si>
  <si>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</si>
  <si>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</si>
  <si>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</si>
  <si>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</si>
  <si>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</si>
  <si>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</si>
  <si>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</si>
  <si>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</si>
  <si>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</si>
  <si>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</si>
  <si>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</si>
  <si>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</si>
  <si>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</si>
  <si>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</si>
  <si>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</si>
  <si>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</si>
  <si>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</si>
  <si>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</si>
  <si>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</si>
  <si>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</si>
  <si>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</si>
  <si>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</si>
  <si>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</si>
  <si>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</si>
  <si>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</si>
  <si>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</si>
  <si>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</si>
  <si>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</si>
  <si>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</si>
  <si>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</si>
  <si>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</si>
  <si>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</si>
  <si>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</si>
  <si>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</si>
  <si>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</si>
  <si>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</si>
  <si>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</si>
  <si>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</si>
  <si>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</si>
  <si>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</si>
  <si>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</si>
  <si>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</si>
  <si>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</si>
  <si>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</si>
  <si>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</si>
  <si>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</si>
  <si>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</si>
  <si>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</si>
  <si>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</si>
  <si>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</si>
  <si>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</si>
  <si>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</si>
  <si>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</si>
  <si>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</si>
  <si>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</si>
  <si>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</si>
  <si>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</si>
  <si>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</si>
  <si>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</si>
  <si>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</si>
  <si>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</si>
  <si>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</si>
  <si>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</si>
  <si>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</si>
  <si>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</si>
  <si>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</si>
  <si>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</si>
  <si>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</si>
  <si>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</si>
  <si>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</si>
  <si>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</si>
  <si>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</si>
  <si>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</si>
  <si>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</si>
  <si>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</si>
  <si>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</si>
  <si>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</si>
  <si>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</si>
  <si>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</si>
  <si>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</si>
  <si>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</si>
  <si>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</si>
  <si>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</si>
  <si>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</si>
  <si>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</si>
  <si>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</si>
  <si>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</si>
  <si>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</si>
  <si>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</si>
  <si>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</si>
  <si>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</si>
  <si>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</si>
  <si>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</si>
  <si>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</si>
  <si>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</si>
  <si>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</si>
  <si>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</si>
  <si>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</si>
  <si>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</si>
  <si>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</si>
  <si>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</si>
  <si>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</si>
  <si>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</si>
  <si>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</si>
  <si>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</si>
  <si>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</si>
  <si>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</si>
  <si>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</si>
  <si>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</si>
  <si>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</si>
  <si>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</si>
  <si>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</si>
  <si>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</si>
  <si>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</si>
  <si>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</si>
  <si>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</si>
  <si>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</si>
  <si>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</si>
  <si>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</si>
  <si>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</si>
  <si>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</si>
  <si>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</si>
  <si>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</si>
  <si>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</si>
  <si>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</si>
  <si>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</si>
  <si>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</si>
  <si>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</si>
  <si>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</si>
  <si>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</si>
  <si>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</si>
  <si>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</si>
  <si>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</si>
  <si>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</si>
  <si>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</si>
  <si>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</si>
  <si>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</si>
  <si>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</si>
  <si>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</si>
  <si>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</si>
  <si>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</si>
  <si>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</si>
  <si>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</si>
  <si>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</si>
  <si>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</si>
  <si>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</si>
  <si>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</si>
  <si>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</si>
  <si>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</si>
  <si>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</si>
  <si>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</si>
  <si>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</si>
  <si>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</si>
  <si>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</si>
  <si>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</si>
  <si>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</si>
  <si>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</si>
  <si>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</si>
  <si>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</si>
  <si>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</si>
  <si>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</si>
  <si>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</si>
  <si>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</si>
  <si>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</si>
  <si>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</si>
  <si>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</si>
  <si>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</si>
  <si>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</si>
  <si>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</si>
  <si>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</si>
  <si>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</si>
  <si>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</si>
  <si>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</si>
  <si>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</si>
  <si>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</si>
  <si>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</si>
  <si>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</si>
  <si>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</si>
  <si>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</si>
  <si>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</si>
  <si>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</si>
  <si>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</si>
  <si>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</si>
  <si>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</si>
  <si>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</si>
  <si>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</si>
  <si>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</si>
  <si>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</si>
  <si>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</si>
  <si>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</si>
  <si>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</si>
  <si>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</si>
  <si>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</si>
  <si>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</si>
  <si>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</si>
  <si>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</si>
  <si>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</si>
  <si>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</si>
  <si>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</si>
  <si>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</si>
  <si>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</si>
  <si>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</si>
  <si>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</si>
  <si>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</si>
  <si>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</si>
  <si>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</si>
  <si>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</si>
  <si>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</si>
  <si>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</si>
  <si>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</si>
  <si>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</si>
  <si>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</si>
  <si>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</si>
  <si>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</si>
  <si>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</si>
  <si>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</si>
  <si>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</si>
  <si>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</si>
  <si>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</si>
  <si>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</si>
  <si>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</si>
  <si>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</si>
  <si>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</si>
  <si>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</si>
  <si>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</si>
  <si>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</si>
  <si>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</si>
  <si>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</si>
  <si>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</si>
  <si>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</si>
  <si>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</si>
  <si>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</si>
  <si>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</si>
  <si>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</si>
  <si>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</si>
  <si>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</si>
  <si>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</si>
  <si>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</si>
  <si>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</si>
  <si>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</si>
  <si>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</si>
  <si>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</si>
  <si>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</si>
  <si>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</si>
  <si>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</si>
  <si>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</si>
  <si>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</si>
  <si>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</si>
  <si>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</si>
  <si>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</si>
  <si>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</si>
  <si>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</si>
  <si>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</si>
  <si>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</si>
  <si>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</si>
  <si>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</si>
  <si>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</si>
  <si>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</si>
  <si>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</si>
  <si>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</si>
  <si>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</si>
  <si>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</si>
  <si>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</si>
  <si>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</si>
  <si>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</si>
  <si>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</si>
  <si>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</si>
  <si>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</si>
  <si>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</si>
  <si>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</si>
  <si>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</si>
  <si>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</si>
  <si>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</si>
  <si>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</si>
  <si>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</si>
  <si>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</si>
  <si>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</si>
  <si>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</si>
  <si>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</si>
  <si>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</si>
  <si>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</si>
  <si>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</si>
  <si>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</si>
  <si>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</si>
  <si>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</si>
  <si>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</si>
  <si>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</si>
  <si>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</si>
  <si>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</si>
  <si>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</si>
  <si>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</si>
  <si>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</si>
  <si>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</si>
  <si>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</si>
  <si>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</si>
  <si>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</si>
  <si>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</si>
  <si>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</si>
  <si>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</si>
  <si>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</si>
  <si>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</si>
  <si>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</si>
  <si>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</si>
  <si>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</si>
  <si>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</si>
  <si>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</si>
  <si>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</si>
  <si>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</si>
  <si>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</si>
  <si>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</si>
  <si>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</si>
  <si>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</si>
  <si>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</si>
  <si>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</si>
  <si>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</si>
  <si>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</si>
  <si>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</si>
  <si>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</si>
  <si>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</si>
  <si>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</si>
  <si>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</si>
  <si>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</si>
  <si>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</si>
  <si>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</si>
  <si>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</si>
  <si>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</si>
  <si>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</si>
  <si>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</si>
  <si>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</si>
  <si>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</si>
  <si>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</si>
  <si>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</si>
  <si>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</si>
  <si>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</si>
  <si>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</si>
  <si>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</si>
  <si>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</si>
  <si>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</si>
  <si>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</si>
  <si>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</si>
  <si>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</si>
  <si>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</si>
  <si>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</si>
  <si>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</si>
  <si>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</si>
  <si>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</si>
  <si>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</si>
  <si>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</si>
  <si>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</si>
  <si>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</si>
  <si>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</si>
  <si>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</si>
  <si>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</si>
  <si>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</si>
  <si>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</si>
  <si>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</si>
  <si>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</si>
  <si>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</si>
  <si>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</si>
  <si>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</si>
  <si>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</si>
  <si>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</si>
  <si>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</si>
  <si>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</si>
  <si>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</si>
  <si>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</si>
  <si>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</si>
  <si>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</si>
  <si>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</si>
  <si>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</si>
  <si>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</si>
  <si>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</si>
  <si>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</si>
  <si>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</si>
  <si>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</si>
  <si>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</si>
  <si>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</si>
  <si>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</si>
  <si>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</si>
  <si>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</si>
  <si>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</si>
  <si>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</si>
  <si>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</si>
  <si>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</si>
  <si>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</si>
  <si>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</si>
  <si>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</si>
  <si>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</si>
  <si>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</si>
  <si>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</si>
  <si>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</si>
  <si>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</si>
  <si>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</si>
  <si>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</si>
  <si>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</si>
  <si>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</si>
  <si>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</si>
  <si>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</si>
  <si>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</si>
  <si>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</si>
  <si>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</si>
  <si>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</si>
  <si>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</si>
  <si>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</si>
  <si>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</si>
  <si>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</si>
  <si>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</si>
  <si>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</si>
  <si>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</si>
  <si>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</si>
  <si>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</si>
  <si>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</si>
  <si>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</si>
  <si>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</si>
  <si>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</si>
  <si>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</si>
  <si>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</si>
  <si>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</si>
  <si>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</si>
  <si>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</si>
  <si>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</si>
  <si>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</si>
  <si>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</si>
  <si>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</si>
  <si>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</si>
  <si>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</si>
  <si>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</si>
  <si>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</si>
  <si>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</si>
  <si>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</si>
  <si>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</si>
  <si>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</si>
  <si>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</si>
  <si>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</si>
  <si>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</si>
  <si>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</si>
  <si>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</si>
  <si>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</si>
  <si>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</si>
  <si>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</si>
  <si>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</si>
  <si>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</si>
  <si>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</si>
  <si>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</si>
  <si>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</si>
  <si>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</si>
  <si>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</si>
  <si>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</si>
  <si>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</si>
  <si>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</si>
  <si>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</si>
  <si>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</si>
  <si>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</si>
  <si>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</si>
  <si>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</si>
  <si>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</si>
  <si>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</si>
  <si>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</si>
  <si>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</si>
  <si>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</si>
  <si>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</si>
  <si>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</si>
  <si>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</si>
  <si>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</si>
  <si>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</si>
  <si>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</si>
  <si>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</si>
  <si>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</si>
  <si>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</si>
  <si>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</si>
  <si>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</si>
  <si>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</si>
  <si>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</si>
  <si>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</si>
  <si>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</si>
  <si>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</si>
  <si>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</si>
  <si>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</si>
  <si>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</si>
  <si>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</si>
  <si>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</si>
  <si>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</si>
  <si>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</si>
  <si>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</si>
  <si>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</si>
  <si>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</si>
  <si>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</si>
  <si>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</si>
  <si>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</si>
  <si>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</si>
  <si>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</si>
  <si>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</si>
  <si>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</si>
  <si>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</si>
  <si>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</si>
  <si>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</si>
  <si>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</si>
  <si>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</si>
  <si>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</si>
  <si>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</si>
  <si>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</si>
  <si>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</si>
  <si>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</si>
  <si>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</si>
  <si>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</si>
  <si>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</si>
  <si>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</si>
  <si>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</si>
  <si>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</si>
  <si>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</si>
  <si>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</si>
  <si>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</si>
  <si>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</si>
  <si>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</si>
  <si>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</si>
  <si>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</si>
  <si>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</si>
  <si>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</si>
  <si>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</si>
  <si>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</si>
  <si>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</si>
  <si>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</si>
  <si>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</si>
  <si>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</si>
  <si>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</si>
  <si>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</si>
  <si>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</si>
  <si>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</si>
  <si>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</si>
  <si>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</si>
  <si>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</si>
  <si>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</si>
  <si>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</si>
  <si>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</si>
  <si>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</si>
  <si>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</si>
  <si>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</si>
  <si>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</si>
  <si>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</si>
  <si>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</si>
  <si>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</si>
  <si>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</si>
  <si>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</si>
  <si>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</si>
  <si>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</si>
  <si>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</si>
  <si>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</si>
  <si>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</si>
  <si>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</si>
  <si>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</si>
  <si>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</si>
  <si>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</si>
  <si>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</si>
  <si>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</si>
  <si>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</si>
  <si>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</si>
  <si>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</si>
  <si>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</si>
  <si>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</si>
  <si>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</si>
  <si>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</si>
  <si>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</si>
  <si>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</si>
  <si>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</si>
  <si>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</si>
  <si>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</si>
  <si>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</si>
  <si>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</si>
  <si>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</si>
  <si>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</si>
  <si>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</si>
  <si>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</si>
  <si>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</si>
  <si>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</si>
  <si>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</si>
  <si>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</si>
  <si>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</si>
  <si>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</si>
  <si>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</si>
  <si>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</si>
  <si>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</si>
  <si>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</si>
  <si>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</si>
  <si>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</si>
  <si>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</si>
  <si>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</si>
  <si>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</si>
  <si>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</si>
  <si>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</si>
  <si>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</si>
  <si>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</si>
  <si>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</si>
  <si>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</si>
  <si>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</si>
  <si>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</si>
  <si>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</si>
  <si>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</si>
  <si>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</si>
  <si>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</si>
  <si>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</si>
  <si>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</si>
  <si>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</si>
  <si>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</si>
  <si>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</si>
  <si>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</si>
  <si>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</si>
  <si>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</si>
  <si>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</si>
  <si>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</si>
  <si>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</si>
  <si>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</si>
  <si>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</si>
  <si>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</si>
  <si>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</si>
  <si>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</si>
  <si>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</si>
  <si>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</si>
  <si>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</si>
  <si>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</si>
  <si>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</si>
  <si>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</si>
  <si>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</si>
  <si>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</si>
  <si>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</si>
  <si>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</si>
  <si>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</si>
  <si>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</si>
  <si>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</si>
  <si>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</si>
  <si>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</si>
  <si>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</si>
  <si>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</si>
  <si>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</si>
  <si>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</si>
  <si>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</si>
  <si>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</si>
  <si>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</si>
  <si>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</si>
  <si>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</si>
  <si>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</si>
  <si>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</si>
  <si>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</si>
  <si>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</si>
  <si>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</si>
  <si>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</si>
  <si>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</si>
  <si>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</si>
  <si>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</si>
  <si>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</si>
  <si>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</si>
  <si>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</si>
  <si>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</si>
  <si>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</si>
  <si>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</si>
  <si>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</si>
  <si>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</si>
  <si>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</si>
  <si>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</si>
  <si>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</si>
  <si>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</si>
  <si>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</si>
  <si>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</si>
  <si>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</si>
  <si>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</si>
  <si>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</si>
  <si>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</si>
  <si>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</si>
  <si>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</si>
  <si>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</si>
  <si>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</si>
  <si>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</si>
  <si>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</si>
  <si>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</si>
  <si>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</si>
  <si>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</si>
  <si>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</si>
  <si>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</si>
  <si>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</si>
  <si>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</si>
  <si>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</si>
  <si>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</si>
  <si>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</si>
  <si>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</si>
  <si>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</si>
  <si>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</si>
  <si>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</si>
  <si>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</si>
  <si>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</si>
  <si>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</si>
  <si>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</si>
  <si>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</si>
  <si>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</si>
  <si>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</si>
  <si>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</si>
  <si>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</si>
  <si>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</si>
  <si>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</si>
  <si>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</si>
  <si>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</si>
  <si>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</si>
  <si>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</si>
  <si>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</si>
  <si>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</si>
  <si>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</si>
  <si>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</si>
  <si>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</si>
  <si>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</si>
  <si>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</si>
  <si>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</si>
  <si>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</si>
  <si>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</si>
  <si>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</si>
  <si>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</si>
  <si>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</si>
  <si>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</si>
  <si>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</si>
  <si>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</si>
  <si>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</si>
  <si>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</si>
  <si>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</si>
  <si>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</si>
  <si>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</si>
  <si>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</si>
  <si>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</si>
  <si>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</si>
  <si>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</si>
  <si>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</si>
  <si>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</si>
  <si>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</si>
  <si>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</si>
  <si>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</si>
  <si>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</si>
  <si>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</si>
  <si>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</si>
  <si>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</si>
  <si>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</si>
  <si>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</si>
  <si>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</si>
  <si>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</si>
  <si>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</si>
  <si>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</si>
  <si>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</si>
  <si>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</si>
  <si>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</si>
  <si>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</si>
  <si>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</si>
  <si>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</si>
  <si>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</si>
  <si>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</si>
  <si>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</si>
  <si>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</si>
  <si>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</si>
  <si>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</si>
  <si>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</si>
  <si>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</si>
  <si>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</si>
  <si>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</si>
  <si>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</si>
  <si>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</si>
  <si>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</si>
  <si>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</si>
  <si>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</si>
  <si>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</si>
  <si>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</si>
  <si>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</si>
  <si>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</si>
  <si>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</si>
  <si>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</si>
  <si>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</si>
  <si>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</si>
  <si>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</si>
  <si>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</si>
  <si>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</si>
  <si>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</si>
  <si>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</si>
  <si>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</si>
  <si>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</si>
  <si>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</si>
  <si>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</si>
  <si>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</si>
  <si>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</si>
  <si>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</si>
  <si>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</si>
  <si>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</si>
  <si>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</si>
  <si>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</si>
  <si>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</si>
  <si>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</si>
  <si>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</si>
  <si>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</si>
  <si>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</si>
  <si>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</si>
  <si>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</si>
  <si>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</si>
  <si>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</si>
  <si>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</si>
  <si>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</si>
  <si>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</si>
  <si>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</si>
  <si>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</si>
  <si>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</si>
  <si>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</si>
  <si>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</si>
  <si>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</si>
  <si>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</si>
  <si>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</si>
  <si>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</si>
  <si>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</si>
  <si>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</si>
  <si>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</si>
  <si>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</si>
  <si>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</si>
  <si>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</si>
  <si>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</si>
  <si>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</si>
  <si>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</si>
  <si>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</si>
  <si>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</si>
  <si>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</si>
  <si>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</si>
  <si>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</si>
  <si>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</si>
  <si>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</si>
  <si>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</si>
  <si>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</si>
  <si>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</si>
  <si>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</si>
  <si>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</si>
  <si>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</si>
  <si>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</si>
  <si>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</si>
  <si>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</si>
  <si>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</si>
  <si>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</si>
  <si>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</si>
  <si>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</si>
  <si>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</si>
  <si>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</si>
  <si>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</si>
  <si>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</si>
  <si>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</si>
  <si>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</si>
  <si>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</si>
  <si>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</si>
  <si>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</si>
  <si>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</si>
  <si>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</si>
  <si>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</si>
  <si>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</si>
  <si>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</si>
  <si>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</si>
  <si>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</si>
  <si>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</si>
  <si>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</si>
  <si>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</si>
  <si>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</si>
  <si>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</si>
  <si>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</si>
  <si>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</si>
  <si>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</si>
  <si>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</si>
  <si>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</si>
  <si>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</si>
  <si>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</si>
  <si>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</si>
  <si>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</si>
  <si>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</si>
  <si>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</si>
  <si>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</si>
  <si>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</si>
  <si>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</si>
  <si>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</si>
  <si>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</si>
  <si>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</si>
  <si>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</si>
  <si>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</si>
  <si>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</si>
  <si>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</si>
  <si>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</si>
  <si>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</si>
  <si>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</si>
  <si>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</si>
  <si>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</si>
  <si>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</si>
  <si>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</si>
  <si>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</si>
  <si>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</si>
  <si>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</si>
  <si>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</si>
  <si>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</si>
  <si>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</si>
  <si>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</si>
  <si>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</si>
  <si>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</si>
  <si>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</si>
  <si>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</si>
  <si>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</si>
  <si>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</si>
  <si>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</si>
  <si>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</si>
  <si>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</si>
  <si>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</si>
  <si>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</si>
  <si>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</si>
  <si>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</si>
  <si>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</si>
  <si>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</si>
  <si>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</si>
  <si>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</si>
  <si>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</si>
  <si>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</si>
  <si>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</si>
  <si>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</si>
  <si>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</si>
  <si>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</si>
  <si>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</si>
  <si>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</si>
  <si>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</si>
  <si>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</si>
  <si>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</si>
  <si>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</si>
  <si>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</si>
  <si>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</si>
  <si>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</si>
  <si>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</si>
  <si>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</si>
  <si>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</si>
  <si>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</si>
  <si>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</si>
  <si>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</si>
  <si>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</si>
  <si>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</si>
  <si>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</si>
  <si>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</si>
  <si>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</si>
  <si>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</si>
  <si>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</si>
  <si>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</si>
  <si>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</si>
  <si>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</si>
  <si>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</si>
  <si>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</si>
  <si>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</si>
  <si>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</si>
  <si>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</si>
  <si>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</si>
  <si>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</si>
  <si>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</si>
  <si>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</si>
  <si>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</si>
  <si>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</si>
  <si>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</si>
  <si>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</si>
  <si>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</si>
  <si>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</si>
  <si>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</si>
  <si>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</si>
  <si>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</si>
  <si>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</si>
  <si>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</si>
  <si>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</si>
  <si>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</si>
  <si>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</si>
  <si>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</si>
  <si>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</si>
  <si>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</si>
  <si>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</si>
  <si>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</si>
  <si>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</si>
  <si>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</si>
  <si>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</si>
  <si>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</si>
  <si>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</si>
  <si>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</si>
  <si>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</si>
  <si>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</si>
  <si>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</si>
  <si>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</si>
  <si>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</si>
  <si>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</si>
  <si>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</si>
  <si>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</si>
  <si>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</si>
  <si>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</si>
  <si>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</si>
  <si>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</si>
  <si>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</si>
  <si>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</si>
  <si>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</si>
  <si>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</si>
  <si>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</si>
  <si>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</si>
  <si>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</si>
  <si>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</si>
  <si>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</si>
  <si>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</si>
  <si>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</si>
  <si>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</si>
  <si>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</si>
  <si>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</si>
  <si>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</si>
  <si>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</si>
  <si>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</si>
  <si>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</si>
  <si>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</si>
  <si>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</si>
  <si>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</si>
  <si>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</si>
  <si>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</si>
  <si>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</si>
  <si>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</si>
  <si>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</si>
  <si>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</si>
  <si>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</si>
  <si>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</si>
  <si>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</si>
  <si>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</si>
  <si>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</si>
  <si>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</si>
  <si>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</si>
  <si>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</si>
  <si>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</si>
  <si>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</si>
  <si>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</si>
  <si>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</si>
  <si>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</si>
  <si>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</si>
  <si>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</si>
  <si>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</si>
  <si>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</si>
  <si>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</si>
  <si>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</si>
  <si>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</si>
  <si>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</si>
  <si>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</si>
  <si>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</si>
  <si>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</si>
  <si>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</si>
  <si>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</si>
  <si>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</si>
  <si>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</si>
  <si>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</si>
  <si>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</si>
  <si>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</si>
  <si>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</si>
  <si>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</si>
  <si>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</si>
  <si>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</si>
  <si>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</si>
  <si>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</si>
  <si>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</si>
  <si>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</si>
  <si>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</si>
  <si>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</si>
  <si>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</si>
  <si>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</si>
  <si>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</si>
  <si>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</si>
  <si>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</si>
  <si>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</si>
  <si>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</si>
  <si>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</si>
  <si>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</si>
  <si>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</si>
  <si>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</si>
  <si>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</si>
  <si>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</si>
  <si>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</si>
  <si>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</si>
  <si>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</si>
  <si>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</si>
  <si>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</si>
  <si>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</si>
  <si>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</si>
  <si>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</si>
  <si>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</si>
  <si>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</si>
  <si>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</si>
  <si>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</si>
  <si>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</si>
  <si>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</si>
  <si>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</si>
  <si>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</si>
  <si>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</si>
  <si>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</si>
  <si>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</si>
  <si>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</si>
  <si>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</si>
  <si>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</si>
  <si>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</si>
  <si>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</si>
  <si>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</si>
  <si>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</si>
  <si>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</si>
  <si>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</si>
  <si>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</si>
  <si>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</si>
  <si>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</si>
  <si>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</si>
  <si>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</si>
  <si>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</si>
  <si>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</si>
  <si>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</si>
  <si>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</si>
  <si>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</si>
  <si>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</si>
  <si>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</si>
  <si>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</si>
  <si>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</si>
  <si>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</si>
  <si>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</si>
  <si>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</si>
  <si>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</si>
  <si>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</si>
  <si>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</si>
  <si>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</si>
  <si>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</si>
  <si>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</si>
  <si>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</si>
  <si>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</si>
  <si>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</si>
  <si>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</si>
  <si>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</si>
  <si>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</si>
  <si>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</si>
  <si>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</si>
  <si>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</si>
  <si>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</si>
  <si>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</si>
  <si>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</si>
  <si>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</si>
  <si>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</si>
  <si>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</si>
  <si>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</si>
  <si>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</si>
  <si>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</si>
  <si>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</si>
  <si>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</si>
  <si>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</si>
  <si>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</si>
  <si>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</si>
  <si>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</si>
  <si>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</si>
  <si>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</si>
  <si>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</si>
  <si>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</si>
  <si>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</si>
  <si>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</si>
  <si>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</si>
  <si>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</si>
  <si>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</si>
  <si>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</si>
  <si>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</si>
  <si>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</si>
  <si>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</si>
  <si>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</si>
  <si>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</si>
  <si>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</si>
  <si>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</si>
  <si>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</si>
  <si>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</si>
  <si>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</si>
  <si>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</si>
  <si>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</si>
  <si>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</si>
  <si>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</si>
  <si>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</si>
  <si>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</si>
  <si>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</si>
  <si>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</si>
  <si>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</si>
  <si>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</si>
  <si>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</si>
  <si>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</si>
  <si>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</si>
  <si>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</si>
  <si>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</si>
  <si>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</si>
  <si>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</si>
  <si>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</si>
  <si>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</si>
  <si>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</si>
  <si>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</si>
  <si>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</si>
  <si>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</si>
  <si>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</si>
  <si>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</si>
  <si>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</si>
  <si>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</si>
  <si>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</si>
  <si>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</si>
  <si>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</si>
  <si>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</si>
  <si>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</si>
  <si>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</si>
  <si>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</si>
  <si>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</si>
  <si>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</si>
  <si>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</si>
  <si>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</si>
  <si>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</si>
  <si>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</si>
  <si>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</si>
  <si>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</si>
  <si>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</si>
  <si>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</si>
  <si>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</si>
  <si>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</si>
  <si>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</si>
  <si>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</si>
  <si>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</si>
  <si>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</si>
  <si>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</si>
  <si>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</si>
  <si>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</si>
  <si>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</si>
  <si>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</si>
  <si>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</si>
  <si>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</si>
  <si>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</si>
  <si>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</si>
  <si>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</si>
  <si>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</si>
  <si>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</si>
  <si>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</si>
  <si>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</si>
  <si>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</si>
  <si>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</si>
  <si>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</si>
  <si>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</si>
  <si>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</si>
  <si>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</si>
  <si>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</si>
  <si>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</si>
  <si>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</si>
  <si>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</si>
  <si>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</si>
  <si>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</si>
  <si>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</si>
  <si>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</si>
  <si>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</si>
  <si>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</si>
  <si>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</si>
  <si>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</si>
  <si>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</si>
  <si>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</si>
  <si>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</si>
  <si>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</si>
  <si>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</si>
  <si>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</si>
  <si>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</si>
  <si>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</si>
  <si>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</si>
  <si>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</si>
  <si>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</si>
  <si>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</si>
  <si>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</si>
  <si>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</si>
  <si>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</si>
  <si>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</si>
  <si>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</si>
  <si>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</si>
  <si>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</si>
  <si>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</si>
  <si>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</si>
  <si>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</si>
  <si>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</si>
  <si>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</si>
  <si>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</si>
  <si>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</si>
  <si>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</si>
  <si>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</si>
  <si>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</si>
  <si>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</si>
  <si>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</si>
  <si>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</si>
  <si>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</si>
  <si>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</si>
  <si>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</si>
  <si>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</si>
  <si>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</si>
  <si>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</si>
  <si>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</si>
  <si>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</si>
  <si>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</si>
  <si>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</si>
  <si>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</si>
  <si>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</si>
  <si>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</si>
  <si>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</si>
  <si>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</si>
  <si>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</si>
  <si>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</si>
  <si>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</si>
  <si>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</si>
  <si>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</si>
  <si>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</si>
  <si>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</si>
  <si>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</si>
  <si>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</si>
  <si>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</si>
  <si>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</si>
  <si>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</si>
  <si>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</si>
  <si>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</si>
  <si>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</si>
  <si>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</si>
  <si>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</si>
  <si>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</si>
  <si>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</si>
  <si>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</si>
  <si>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</si>
  <si>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</si>
  <si>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</si>
  <si>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</si>
  <si>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</si>
  <si>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</si>
  <si>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</si>
  <si>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</si>
  <si>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</si>
  <si>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</si>
  <si>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</si>
  <si>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</si>
  <si>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</si>
  <si>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</si>
  <si>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</si>
  <si>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</si>
  <si>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</si>
  <si>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</si>
  <si>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</si>
  <si>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</si>
  <si>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</si>
  <si>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</si>
  <si>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</si>
  <si>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</si>
  <si>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</si>
  <si>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</si>
  <si>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</si>
  <si>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</si>
  <si>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</si>
  <si>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</si>
  <si>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</si>
  <si>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</si>
  <si>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</si>
  <si>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</si>
  <si>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</si>
  <si>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</si>
  <si>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</si>
  <si>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</si>
  <si>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</si>
  <si>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</si>
  <si>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</si>
  <si>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</si>
  <si>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</si>
  <si>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</si>
  <si>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</si>
  <si>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</si>
  <si>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</si>
  <si>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</si>
  <si>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</si>
  <si>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</si>
  <si>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</si>
  <si>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</si>
  <si>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</si>
  <si>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</si>
  <si>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</si>
  <si>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</si>
  <si>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</si>
  <si>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</si>
  <si>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</si>
  <si>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</si>
  <si>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</si>
  <si>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</si>
  <si>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</si>
  <si>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</si>
  <si>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</si>
  <si>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</si>
  <si>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</si>
  <si>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</si>
  <si>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</si>
  <si>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</si>
  <si>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</si>
  <si>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</si>
  <si>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</si>
  <si>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</si>
  <si>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</si>
  <si>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</si>
  <si>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</si>
  <si>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</si>
  <si>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</si>
  <si>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</si>
  <si>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</si>
  <si>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</si>
  <si>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</si>
  <si>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</si>
  <si>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</si>
  <si>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</si>
  <si>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</si>
  <si>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</si>
  <si>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</si>
  <si>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</si>
  <si>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</si>
  <si>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</si>
  <si>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</si>
  <si>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</si>
  <si>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</si>
  <si>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</si>
  <si>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</si>
  <si>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</si>
  <si>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</si>
  <si>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</si>
  <si>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</si>
  <si>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</si>
  <si>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</si>
  <si>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</si>
  <si>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</si>
  <si>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</si>
  <si>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</si>
  <si>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</si>
  <si>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</si>
  <si>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</si>
  <si>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</si>
  <si>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</si>
  <si>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</si>
  <si>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</si>
  <si>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</si>
  <si>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</si>
  <si>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</si>
  <si>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</si>
  <si>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</si>
  <si>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</si>
  <si>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</si>
  <si>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</si>
  <si>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</si>
  <si>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</si>
  <si>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</si>
  <si>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</si>
  <si>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</si>
  <si>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</si>
  <si>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</si>
  <si>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</si>
  <si>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</si>
  <si>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</si>
  <si>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</si>
  <si>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</si>
  <si>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</si>
  <si>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</si>
  <si>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</si>
  <si>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</si>
  <si>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</si>
  <si>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</si>
  <si>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</si>
  <si>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</si>
  <si>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</si>
  <si>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</si>
  <si>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</si>
  <si>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</si>
  <si>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</si>
  <si>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</si>
  <si>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</si>
  <si>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</si>
  <si>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</si>
  <si>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</si>
  <si>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</si>
  <si>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</si>
  <si>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</si>
  <si>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</si>
  <si>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</si>
  <si>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</si>
  <si>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</si>
  <si>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</si>
  <si>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</si>
  <si>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</si>
  <si>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</si>
  <si>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</si>
  <si>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</si>
  <si>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</si>
  <si>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</si>
  <si>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</si>
  <si>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</si>
  <si>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</si>
  <si>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</si>
  <si>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</si>
  <si>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</si>
  <si>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</si>
  <si>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</si>
  <si>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</si>
  <si>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</si>
  <si>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</si>
  <si>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</si>
  <si>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</si>
  <si>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</si>
  <si>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</si>
  <si>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</si>
  <si>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</si>
  <si>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</si>
  <si>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</si>
  <si>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</si>
  <si>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</si>
  <si>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</si>
  <si>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</si>
  <si>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</si>
  <si>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</si>
  <si>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</si>
  <si>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</si>
  <si>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</si>
  <si>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</si>
  <si>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</si>
  <si>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</si>
  <si>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</si>
  <si>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</si>
  <si>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</si>
  <si>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</si>
  <si>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</si>
  <si>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</si>
  <si>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</si>
  <si>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</si>
  <si>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</si>
  <si>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</si>
  <si>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</si>
  <si>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</si>
  <si>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</si>
  <si>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</si>
  <si>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</si>
  <si>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</si>
  <si>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</si>
  <si>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</si>
  <si>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</si>
  <si>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</si>
  <si>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</si>
  <si>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</si>
  <si>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</si>
  <si>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</si>
  <si>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</si>
  <si>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</si>
  <si>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</si>
  <si>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</si>
  <si>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</si>
  <si>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</si>
  <si>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</si>
  <si>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</si>
  <si>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</si>
  <si>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</si>
  <si>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</si>
  <si>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</si>
  <si>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</si>
  <si>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</si>
  <si>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</si>
  <si>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</si>
  <si>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</si>
  <si>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</si>
  <si>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</si>
  <si>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</si>
  <si>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</si>
  <si>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</si>
  <si>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</si>
  <si>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</si>
  <si>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</si>
  <si>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</si>
  <si>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</si>
  <si>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</si>
  <si>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</si>
  <si>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</si>
  <si>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</si>
  <si>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</si>
  <si>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</si>
  <si>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</si>
  <si>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</si>
  <si>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</si>
  <si>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</si>
  <si>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</si>
  <si>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</si>
  <si>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</si>
  <si>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</si>
  <si>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</si>
  <si>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</si>
  <si>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</si>
  <si>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</si>
  <si>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</si>
  <si>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</si>
  <si>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</si>
  <si>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</si>
  <si>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</si>
  <si>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</si>
  <si>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</si>
  <si>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</si>
  <si>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</si>
  <si>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</si>
  <si>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</si>
  <si>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</si>
  <si>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</si>
  <si>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</si>
  <si>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</si>
  <si>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</si>
  <si>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</si>
  <si>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</si>
  <si>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</si>
  <si>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</si>
  <si>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</si>
  <si>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</si>
  <si>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</si>
  <si>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</si>
  <si>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</si>
  <si>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</si>
  <si>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</si>
  <si>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</si>
  <si>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</si>
  <si>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</si>
  <si>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</si>
  <si>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</si>
  <si>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</si>
  <si>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</si>
  <si>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</si>
  <si>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</si>
  <si>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</si>
  <si>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</si>
  <si>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</si>
  <si>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</si>
  <si>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</si>
  <si>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</si>
  <si>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</si>
  <si>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</si>
  <si>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</si>
  <si>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</si>
  <si>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</si>
  <si>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</si>
  <si>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</si>
  <si>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</si>
  <si>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</si>
  <si>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</si>
  <si>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</si>
  <si>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</si>
  <si>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</si>
  <si>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</si>
  <si>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</si>
  <si>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</si>
  <si>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</si>
  <si>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</si>
  <si>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</si>
  <si>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</si>
  <si>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</si>
  <si>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</si>
  <si>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</si>
  <si>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</si>
  <si>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</si>
  <si>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</si>
  <si>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</si>
  <si>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</si>
  <si>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</si>
  <si>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</si>
  <si>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</si>
  <si>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</si>
  <si>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</si>
  <si>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</si>
  <si>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</si>
  <si>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</si>
  <si>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</si>
  <si>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</si>
  <si>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</si>
  <si>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</si>
  <si>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</si>
  <si>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</si>
  <si>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</si>
  <si>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</si>
  <si>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</si>
  <si>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</si>
  <si>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</si>
  <si>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</si>
  <si>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</si>
  <si>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</si>
  <si>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</si>
  <si>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</si>
  <si>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</si>
  <si>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</si>
  <si>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</si>
  <si>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</si>
  <si>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</si>
  <si>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</si>
  <si>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</si>
  <si>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</si>
  <si>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</si>
  <si>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</si>
  <si>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</si>
  <si>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</si>
  <si>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</si>
  <si>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</si>
  <si>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</si>
  <si>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</si>
  <si>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</si>
  <si>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</si>
  <si>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</si>
  <si>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</si>
  <si>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</si>
  <si>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</si>
  <si>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</si>
  <si>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</si>
  <si>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</si>
  <si>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</si>
  <si>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</si>
  <si>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</si>
  <si>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</si>
  <si>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</si>
  <si>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</si>
  <si>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</si>
  <si>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</si>
  <si>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</si>
  <si>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</si>
  <si>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</si>
  <si>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</si>
  <si>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</si>
  <si>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</si>
  <si>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</si>
  <si>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</si>
  <si>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</si>
  <si>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</si>
  <si>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</si>
  <si>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</si>
  <si>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</si>
  <si>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</si>
  <si>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</si>
  <si>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</si>
  <si>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</si>
  <si>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</si>
  <si>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</si>
  <si>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</si>
  <si>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</si>
  <si>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</si>
  <si>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</si>
  <si>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</si>
  <si>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</si>
  <si>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</si>
  <si>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</si>
  <si>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</si>
  <si>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</si>
  <si>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</si>
  <si>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</si>
  <si>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</si>
  <si>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</si>
  <si>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</si>
  <si>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</si>
  <si>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</si>
  <si>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</si>
  <si>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</si>
  <si>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</si>
  <si>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</si>
  <si>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</si>
  <si>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</si>
  <si>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</si>
  <si>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</si>
  <si>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</si>
  <si>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</si>
  <si>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</si>
  <si>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</si>
  <si>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</si>
  <si>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</si>
  <si>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</si>
  <si>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</si>
  <si>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</si>
  <si>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</si>
  <si>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</si>
  <si>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</si>
  <si>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</si>
  <si>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</si>
  <si>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</si>
  <si>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</si>
  <si>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</si>
  <si>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</si>
  <si>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</si>
  <si>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</si>
  <si>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</si>
  <si>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</si>
  <si>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</si>
  <si>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</si>
  <si>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</si>
  <si>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</si>
  <si>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</si>
  <si>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</si>
  <si>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</si>
  <si>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</si>
  <si>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</si>
  <si>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</si>
  <si>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</si>
  <si>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</si>
  <si>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</si>
  <si>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</si>
  <si>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</si>
  <si>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</si>
  <si>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</si>
  <si>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</si>
  <si>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</si>
  <si>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</si>
  <si>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</si>
  <si>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</si>
  <si>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</si>
  <si>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</si>
  <si>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</si>
  <si>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</si>
  <si>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</si>
  <si>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</si>
  <si>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</si>
  <si>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</si>
  <si>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</si>
  <si>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</si>
  <si>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</si>
  <si>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</si>
  <si>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</si>
  <si>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</si>
  <si>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</si>
  <si>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</si>
  <si>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</si>
  <si>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</si>
  <si>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</si>
  <si>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</si>
  <si>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</si>
  <si>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</si>
  <si>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</si>
  <si>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</si>
  <si>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</si>
  <si>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</si>
  <si>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</si>
  <si>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</si>
  <si>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</si>
  <si>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</si>
  <si>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</si>
  <si>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</si>
  <si>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</si>
  <si>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</si>
  <si>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</si>
  <si>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</si>
  <si>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</si>
  <si>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</si>
  <si>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</si>
  <si>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</si>
  <si>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</si>
  <si>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</si>
  <si>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</si>
  <si>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</si>
  <si>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</si>
  <si>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</si>
  <si>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</si>
  <si>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</si>
  <si>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</si>
  <si>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</si>
  <si>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</si>
  <si>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</si>
  <si>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</si>
  <si>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</si>
  <si>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</si>
  <si>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</si>
  <si>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</si>
  <si>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</si>
  <si>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</si>
  <si>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</si>
  <si>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</si>
  <si>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</si>
  <si>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</si>
  <si>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</si>
  <si>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</si>
  <si>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</si>
  <si>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</si>
  <si>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</si>
  <si>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</si>
  <si>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</si>
  <si>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</si>
  <si>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</si>
  <si>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</si>
  <si>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</si>
  <si>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</si>
  <si>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</si>
  <si>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</si>
  <si>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</si>
  <si>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</si>
  <si>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</si>
  <si>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</si>
  <si>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</si>
  <si>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</si>
  <si>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</si>
  <si>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</si>
  <si>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</si>
  <si>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</si>
  <si>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</si>
  <si>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</si>
  <si>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</si>
  <si>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</si>
  <si>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</si>
  <si>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</si>
  <si>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</si>
  <si>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</si>
  <si>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</si>
  <si>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</si>
  <si>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</si>
  <si>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</si>
  <si>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</si>
  <si>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</si>
  <si>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</si>
  <si>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</si>
  <si>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</si>
  <si>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</si>
  <si>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</si>
  <si>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</si>
  <si>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</si>
  <si>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</si>
  <si>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</si>
  <si>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</si>
  <si>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</si>
  <si>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</si>
  <si>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</si>
  <si>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</si>
  <si>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</si>
  <si>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</si>
  <si>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</si>
  <si>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</si>
  <si>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</si>
  <si>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</si>
  <si>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</si>
  <si>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</si>
  <si>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</si>
  <si>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</si>
  <si>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</si>
  <si>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</si>
  <si>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</si>
  <si>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</si>
  <si>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</si>
  <si>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</si>
  <si>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</si>
  <si>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</si>
  <si>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</si>
  <si>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</si>
  <si>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</si>
  <si>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</si>
  <si>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</si>
  <si>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</si>
  <si>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</si>
  <si>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</si>
  <si>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</si>
  <si>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</si>
  <si>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</si>
  <si>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</si>
  <si>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</si>
  <si>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</si>
  <si>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</si>
  <si>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</si>
  <si>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</si>
  <si>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</si>
  <si>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</si>
  <si>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</si>
  <si>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</si>
  <si>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</si>
  <si>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</si>
  <si>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</si>
  <si>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</si>
  <si>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</si>
  <si>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</si>
  <si>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</si>
  <si>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</si>
  <si>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</si>
  <si>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</si>
  <si>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</si>
  <si>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</si>
  <si>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</si>
  <si>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</si>
  <si>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</si>
  <si>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</si>
  <si>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</si>
  <si>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</si>
  <si>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</si>
  <si>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</si>
  <si>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</si>
  <si>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</si>
  <si>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</si>
  <si>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</si>
  <si>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</si>
  <si>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</si>
  <si>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</si>
  <si>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</si>
  <si>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</si>
  <si>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</si>
  <si>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</si>
  <si>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</si>
  <si>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</si>
  <si>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</si>
  <si>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</si>
  <si>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</si>
  <si>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</si>
  <si>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</si>
  <si>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</si>
  <si>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</si>
  <si>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</si>
  <si>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</si>
  <si>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</si>
  <si>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</si>
  <si>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</si>
  <si>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</si>
  <si>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</si>
  <si>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</si>
  <si>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</si>
  <si>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</si>
  <si>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</si>
  <si>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</si>
  <si>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</si>
  <si>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</si>
  <si>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</si>
  <si>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</si>
  <si>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</si>
  <si>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</si>
  <si>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</si>
  <si>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</si>
  <si>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</si>
  <si>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</si>
  <si>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</si>
  <si>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</si>
  <si>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</si>
  <si>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</si>
  <si>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</si>
  <si>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</si>
  <si>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</si>
  <si>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</si>
  <si>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</si>
  <si>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</si>
  <si>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</si>
  <si>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</si>
  <si>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</si>
  <si>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</si>
  <si>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</si>
  <si>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</si>
  <si>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</si>
  <si>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</si>
  <si>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</si>
  <si>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</si>
  <si>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</si>
  <si>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</si>
  <si>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</si>
  <si>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</si>
  <si>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</si>
  <si>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</si>
  <si>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</si>
  <si>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</si>
  <si>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</si>
  <si>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</si>
  <si>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</si>
  <si>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</si>
  <si>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</si>
  <si>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</si>
  <si>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</si>
  <si>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</si>
  <si>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</si>
  <si>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</si>
  <si>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</si>
  <si>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</si>
  <si>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</si>
  <si>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</si>
  <si>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</si>
  <si>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</si>
  <si>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</si>
  <si>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</si>
  <si>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</si>
  <si>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</si>
  <si>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</si>
  <si>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</si>
  <si>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</si>
  <si>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</si>
  <si>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</si>
  <si>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</si>
  <si>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</si>
  <si>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</si>
  <si>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</si>
  <si>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</si>
  <si>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</si>
  <si>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</si>
  <si>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</si>
  <si>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</si>
  <si>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</si>
  <si>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</si>
  <si>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</si>
  <si>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</si>
  <si>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</si>
  <si>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</si>
  <si>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</si>
  <si>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</si>
  <si>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</si>
  <si>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</si>
  <si>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</si>
  <si>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</si>
  <si>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</si>
  <si>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</si>
  <si>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</si>
  <si>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</si>
  <si>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</si>
  <si>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</si>
  <si>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</si>
  <si>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</si>
  <si>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</si>
  <si>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</si>
  <si>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</si>
  <si>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</si>
  <si>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</si>
  <si>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</si>
  <si>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</si>
  <si>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</si>
  <si>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</si>
  <si>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</si>
  <si>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</si>
  <si>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</si>
  <si>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</si>
  <si>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</si>
  <si>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</si>
  <si>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</si>
  <si>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</si>
  <si>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</si>
  <si>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</si>
  <si>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</si>
  <si>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</si>
  <si>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</si>
  <si>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</si>
  <si>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</si>
  <si>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</si>
  <si>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</si>
  <si>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</si>
  <si>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</si>
  <si>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</si>
  <si>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</si>
  <si>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</si>
  <si>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</si>
  <si>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</si>
  <si>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</si>
  <si>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</si>
  <si>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</si>
  <si>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</si>
  <si>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</si>
  <si>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</si>
  <si>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</si>
  <si>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</si>
  <si>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</si>
  <si>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</si>
  <si>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</si>
  <si>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</si>
  <si>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</si>
  <si>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</si>
  <si>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</si>
  <si>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</si>
  <si>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</si>
  <si>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</si>
  <si>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</si>
  <si>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</si>
  <si>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</si>
  <si>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</si>
  <si>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</si>
  <si>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</si>
  <si>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</si>
  <si>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</si>
  <si>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</si>
  <si>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</si>
  <si>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</si>
  <si>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</si>
  <si>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</si>
  <si>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</si>
  <si>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</si>
  <si>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</si>
  <si>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</si>
  <si>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</si>
  <si>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</si>
  <si>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</si>
  <si>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</si>
  <si>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</si>
  <si>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</si>
  <si>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</si>
  <si>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</si>
  <si>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</si>
  <si>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</si>
  <si>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</si>
  <si>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</si>
  <si>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</si>
  <si>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</si>
  <si>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</si>
  <si>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</si>
  <si>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</si>
  <si>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</si>
  <si>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</si>
  <si>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</si>
  <si>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</si>
  <si>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</si>
  <si>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</si>
  <si>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</si>
  <si>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</si>
  <si>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</si>
  <si>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</si>
  <si>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</si>
  <si>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</si>
  <si>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</si>
  <si>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</si>
  <si>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</si>
  <si>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</si>
  <si>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</si>
  <si>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</si>
  <si>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</si>
  <si>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</si>
  <si>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</si>
  <si>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</si>
  <si>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</si>
  <si>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</si>
  <si>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</si>
  <si>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</si>
  <si>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</si>
  <si>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</si>
  <si>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</si>
  <si>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</si>
  <si>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</si>
  <si>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</si>
  <si>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</si>
  <si>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</si>
  <si>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</si>
  <si>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</si>
  <si>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</si>
  <si>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</si>
  <si>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</si>
  <si>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</si>
  <si>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</si>
  <si>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</si>
  <si>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</si>
  <si>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</si>
  <si>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</si>
  <si>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</si>
  <si>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</si>
  <si>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</si>
  <si>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</si>
  <si>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</si>
  <si>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</si>
  <si>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</si>
  <si>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</si>
  <si>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</si>
  <si>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</si>
  <si>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</si>
  <si>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</si>
  <si>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</si>
  <si>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</si>
  <si>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</si>
  <si>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</si>
  <si>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</si>
  <si>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</si>
  <si>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</si>
  <si>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</si>
  <si>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</si>
  <si>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</si>
  <si>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</si>
  <si>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</si>
  <si>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</si>
  <si>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</si>
  <si>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</si>
  <si>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</si>
  <si>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</si>
  <si>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</si>
  <si>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</si>
  <si>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</si>
  <si>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</si>
  <si>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</si>
  <si>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</si>
  <si>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</si>
  <si>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</si>
  <si>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</si>
  <si>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</si>
  <si>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</si>
  <si>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</si>
  <si>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</si>
  <si>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</si>
  <si>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</si>
  <si>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</si>
  <si>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</si>
  <si>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</si>
  <si>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</si>
  <si>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</si>
  <si>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</si>
  <si>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</si>
  <si>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</si>
  <si>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</si>
  <si>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</si>
  <si>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</si>
  <si>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</si>
  <si>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</si>
  <si>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</si>
  <si>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</si>
  <si>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</si>
  <si>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</si>
  <si>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</si>
  <si>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</si>
  <si>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</si>
  <si>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</si>
  <si>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</si>
  <si>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</si>
  <si>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</si>
  <si>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</si>
  <si>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</si>
  <si>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</si>
  <si>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</si>
  <si>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</si>
  <si>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</si>
  <si>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</si>
  <si>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</si>
  <si>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</si>
  <si>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</si>
  <si>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</si>
  <si>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</si>
  <si>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</si>
  <si>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</si>
  <si>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</si>
  <si>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</si>
  <si>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</si>
  <si>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</si>
  <si>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</si>
  <si>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</si>
  <si>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</si>
  <si>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</si>
  <si>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</si>
  <si>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</si>
  <si>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</si>
  <si>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</si>
  <si>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</si>
  <si>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</si>
  <si>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</si>
  <si>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</si>
  <si>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</si>
  <si>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</si>
  <si>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</si>
  <si>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</si>
  <si>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</si>
  <si>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</si>
  <si>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</si>
  <si>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</si>
  <si>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</si>
  <si>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</si>
  <si>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</si>
  <si>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</si>
  <si>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</si>
  <si>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</si>
  <si>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</si>
  <si>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</si>
  <si>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</si>
  <si>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</si>
  <si>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</si>
  <si>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</si>
  <si>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</si>
  <si>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</si>
  <si>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</si>
  <si>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</si>
  <si>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</si>
  <si>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</si>
  <si>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</si>
  <si>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</si>
  <si>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</si>
  <si>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</si>
  <si>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</si>
  <si>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</si>
  <si>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</si>
  <si>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</si>
  <si>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</si>
  <si>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</si>
  <si>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</si>
  <si>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</si>
  <si>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</si>
  <si>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</si>
  <si>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</si>
  <si>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</si>
  <si>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</si>
  <si>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</si>
  <si>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</si>
  <si>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</si>
  <si>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</si>
  <si>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</si>
  <si>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</si>
  <si>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</si>
  <si>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</si>
  <si>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</si>
  <si>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</si>
  <si>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</si>
  <si>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</si>
  <si>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</si>
  <si>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</si>
  <si>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</si>
  <si>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</si>
  <si>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</si>
  <si>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</si>
  <si>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</si>
  <si>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</si>
  <si>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</si>
  <si>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</si>
  <si>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</si>
  <si>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</si>
  <si>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</si>
  <si>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</si>
  <si>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</si>
  <si>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</si>
  <si>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</si>
  <si>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</si>
  <si>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</si>
  <si>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</si>
  <si>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</si>
  <si>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</si>
  <si>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</si>
  <si>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</si>
  <si>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</si>
  <si>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</si>
  <si>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</si>
  <si>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</si>
  <si>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</si>
  <si>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</si>
  <si>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</si>
  <si>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</si>
  <si>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</si>
  <si>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</si>
  <si>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</si>
  <si>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</si>
  <si>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</si>
  <si>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</si>
  <si>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</si>
  <si>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</si>
  <si>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</si>
  <si>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</si>
  <si>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</si>
  <si>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</si>
  <si>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</si>
  <si>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</si>
  <si>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</si>
  <si>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</si>
  <si>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</si>
  <si>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</si>
  <si>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</si>
  <si>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</si>
  <si>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</si>
  <si>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</si>
  <si>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</si>
  <si>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</si>
  <si>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</si>
  <si>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</si>
  <si>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</si>
  <si>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</si>
  <si>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</si>
  <si>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</si>
  <si>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</si>
  <si>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</si>
  <si>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</si>
  <si>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</si>
  <si>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</si>
  <si>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</si>
  <si>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</si>
  <si>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</si>
  <si>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</si>
  <si>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</si>
  <si>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</si>
  <si>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</si>
  <si>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</si>
  <si>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</si>
  <si>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</si>
  <si>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</si>
  <si>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</si>
  <si>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</si>
  <si>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</si>
  <si>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</si>
  <si>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</si>
  <si>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</si>
  <si>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</si>
  <si>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</si>
  <si>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</si>
  <si>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</si>
  <si>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</si>
  <si>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</si>
  <si>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</si>
  <si>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</si>
  <si>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</si>
  <si>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</si>
  <si>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</si>
  <si>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</si>
  <si>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</si>
  <si>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</si>
  <si>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</si>
  <si>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</si>
  <si>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</si>
  <si>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</si>
  <si>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</si>
  <si>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</si>
  <si>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</si>
  <si>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</si>
  <si>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</si>
  <si>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</si>
  <si>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</si>
  <si>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</si>
  <si>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</si>
  <si>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</si>
  <si>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</si>
  <si>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</si>
  <si>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</si>
  <si>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</si>
  <si>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</si>
  <si>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</si>
  <si>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</si>
  <si>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</si>
  <si>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</si>
  <si>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</si>
  <si>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</si>
  <si>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</si>
  <si>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</si>
  <si>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</si>
  <si>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</si>
  <si>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</si>
  <si>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</si>
  <si>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</si>
  <si>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</si>
  <si>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</si>
  <si>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</si>
  <si>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</si>
  <si>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</si>
  <si>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</si>
  <si>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</si>
  <si>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</si>
  <si>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</si>
  <si>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</si>
  <si>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</si>
  <si>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</si>
  <si>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</si>
  <si>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</si>
  <si>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</si>
  <si>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</si>
  <si>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</si>
  <si>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</si>
  <si>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</si>
  <si>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</si>
  <si>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</si>
  <si>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</si>
  <si>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</si>
  <si>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</si>
  <si>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</si>
  <si>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</si>
  <si>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</si>
  <si>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</si>
  <si>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</si>
  <si>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</si>
  <si>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</si>
  <si>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</si>
  <si>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</si>
  <si>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</si>
  <si>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</si>
  <si>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</si>
  <si>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</si>
  <si>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</si>
  <si>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</si>
  <si>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</si>
  <si>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</si>
  <si>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</si>
  <si>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</si>
  <si>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</si>
  <si>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</si>
  <si>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</si>
  <si>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</si>
  <si>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</si>
  <si>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</si>
  <si>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</si>
  <si>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</si>
  <si>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</si>
  <si>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</si>
  <si>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</si>
  <si>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</si>
  <si>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</si>
  <si>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</si>
  <si>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</si>
  <si>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</si>
  <si>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</si>
  <si>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</si>
  <si>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</si>
  <si>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</si>
  <si>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</si>
  <si>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</si>
  <si>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</si>
  <si>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</si>
  <si>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</si>
  <si>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</si>
  <si>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</si>
  <si>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</si>
  <si>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</si>
  <si>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</si>
  <si>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</si>
  <si>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</si>
  <si>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</si>
  <si>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</si>
  <si>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</si>
  <si>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</si>
  <si>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</si>
  <si>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</si>
  <si>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</si>
  <si>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</si>
  <si>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</si>
  <si>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</si>
  <si>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</si>
  <si>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</si>
  <si>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</si>
  <si>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</si>
  <si>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</si>
  <si>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</si>
  <si>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</si>
  <si>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</si>
  <si>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</si>
  <si>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</si>
  <si>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</si>
  <si>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</si>
  <si>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</si>
  <si>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</si>
  <si>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</si>
  <si>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</si>
  <si>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</si>
  <si>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</si>
  <si>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</si>
  <si>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</si>
  <si>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</si>
  <si>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</si>
  <si>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</si>
  <si>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</si>
  <si>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</si>
  <si>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</si>
  <si>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</si>
  <si>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</si>
  <si>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</si>
  <si>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</si>
  <si>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</si>
  <si>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</si>
  <si>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</si>
  <si>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</si>
  <si>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</si>
  <si>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</si>
  <si>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</si>
  <si>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</si>
  <si>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</si>
  <si>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</si>
  <si>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</si>
  <si>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</si>
  <si>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</si>
  <si>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</si>
  <si>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</si>
  <si>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</si>
  <si>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</si>
  <si>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</si>
  <si>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</si>
  <si>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</si>
  <si>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</si>
  <si>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</si>
  <si>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</si>
  <si>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</si>
  <si>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</si>
  <si>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</si>
  <si>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</si>
  <si>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</si>
  <si>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</si>
  <si>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</si>
  <si>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</si>
  <si>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</si>
  <si>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</si>
  <si>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</si>
  <si>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</si>
  <si>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</si>
  <si>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</si>
  <si>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</si>
  <si>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</si>
  <si>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</si>
  <si>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</si>
  <si>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</si>
  <si>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</si>
  <si>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</si>
  <si>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</si>
  <si>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</si>
  <si>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</si>
  <si>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</si>
  <si>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</si>
  <si>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</si>
  <si>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</si>
  <si>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</si>
  <si>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</si>
  <si>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</si>
  <si>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</si>
  <si>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</si>
  <si>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</si>
  <si>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</si>
  <si>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</si>
  <si>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</si>
  <si>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</si>
  <si>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</si>
  <si>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</si>
  <si>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</si>
  <si>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</si>
  <si>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</si>
  <si>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</si>
  <si>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</si>
  <si>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</si>
  <si>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</si>
  <si>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</si>
  <si>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</si>
  <si>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</si>
  <si>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</si>
  <si>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</si>
  <si>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</si>
  <si>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</si>
  <si>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</si>
  <si>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</si>
  <si>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</si>
  <si>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</si>
  <si>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</si>
  <si>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</si>
  <si>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</si>
  <si>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</si>
  <si>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</si>
  <si>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</si>
  <si>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</si>
  <si>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</si>
  <si>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</si>
  <si>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</si>
  <si>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</si>
  <si>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</si>
  <si>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</si>
  <si>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</si>
  <si>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</si>
  <si>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</si>
  <si>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</si>
  <si>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</si>
  <si>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</si>
  <si>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</si>
  <si>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</si>
  <si>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</si>
  <si>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</si>
  <si>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</si>
  <si>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</si>
  <si>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</si>
  <si>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</si>
  <si>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</si>
  <si>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</si>
  <si>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</si>
  <si>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</si>
  <si>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</si>
  <si>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</si>
  <si>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</si>
  <si>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</si>
  <si>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</si>
  <si>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</si>
  <si>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</si>
  <si>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</si>
  <si>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</si>
  <si>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</si>
  <si>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</si>
  <si>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</si>
  <si>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</si>
  <si>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</si>
  <si>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</si>
  <si>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</si>
  <si>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</si>
  <si>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</si>
  <si>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</si>
  <si>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</si>
  <si>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</si>
  <si>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</si>
  <si>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</si>
  <si>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</si>
  <si>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</si>
  <si>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</si>
  <si>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</si>
  <si>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</si>
  <si>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</si>
  <si>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</si>
  <si>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</si>
  <si>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</si>
  <si>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</si>
  <si>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</si>
  <si>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</si>
  <si>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</si>
  <si>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</si>
  <si>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</si>
  <si>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</si>
  <si>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</si>
  <si>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</si>
  <si>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</si>
  <si>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</si>
  <si>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</si>
  <si>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</si>
  <si>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</si>
  <si>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</si>
  <si>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</si>
  <si>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</si>
  <si>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</si>
  <si>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</si>
  <si>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</si>
  <si>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</si>
  <si>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</si>
  <si>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</si>
  <si>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</si>
  <si>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</si>
  <si>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</si>
  <si>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</si>
  <si>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</si>
  <si>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</si>
  <si>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</si>
  <si>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</si>
  <si>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</si>
  <si>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</si>
  <si>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</si>
  <si>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</si>
  <si>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</si>
  <si>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</si>
  <si>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</si>
  <si>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</si>
  <si>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</si>
  <si>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</si>
  <si>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</si>
  <si>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</si>
  <si>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</si>
  <si>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</si>
  <si>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</si>
  <si>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</si>
  <si>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</si>
  <si>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</si>
  <si>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</si>
  <si>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</si>
  <si>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</si>
  <si>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</si>
  <si>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</si>
  <si>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</si>
  <si>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</si>
  <si>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</si>
  <si>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</si>
  <si>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</si>
  <si>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</si>
  <si>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</si>
  <si>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</si>
  <si>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</si>
  <si>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</si>
  <si>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</si>
  <si>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</si>
  <si>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</si>
  <si>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</si>
  <si>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</si>
  <si>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</si>
  <si>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</si>
  <si>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</si>
  <si>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</si>
  <si>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</si>
  <si>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</si>
  <si>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</si>
  <si>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</si>
  <si>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</si>
  <si>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</si>
  <si>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</si>
  <si>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</si>
  <si>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</si>
  <si>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</si>
  <si>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</si>
  <si>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</si>
  <si>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</si>
  <si>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</si>
  <si>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</si>
  <si>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</si>
  <si>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</si>
  <si>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</si>
  <si>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</si>
  <si>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</si>
  <si>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</si>
  <si>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</si>
  <si>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</si>
  <si>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</si>
  <si>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</si>
  <si>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</si>
  <si>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</si>
  <si>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</si>
  <si>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</si>
  <si>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</si>
  <si>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</si>
  <si>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</si>
  <si>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</si>
  <si>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</si>
  <si>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</si>
  <si>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</si>
  <si>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</si>
  <si>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</si>
  <si>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</si>
  <si>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</si>
  <si>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</si>
  <si>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</si>
  <si>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</si>
  <si>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</si>
  <si>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</si>
  <si>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</si>
  <si>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</si>
  <si>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</si>
  <si>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</si>
  <si>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</si>
  <si>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</si>
  <si>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</si>
  <si>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</si>
  <si>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</si>
  <si>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</si>
  <si>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</si>
  <si>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</si>
  <si>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</si>
  <si>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</si>
  <si>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</si>
  <si>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</si>
  <si>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</si>
  <si>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</si>
  <si>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</si>
  <si>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</si>
  <si>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</si>
  <si>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</si>
  <si>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</si>
  <si>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</si>
  <si>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</si>
  <si>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</si>
  <si>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</si>
  <si>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</si>
  <si>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</si>
  <si>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</si>
  <si>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</si>
  <si>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</si>
  <si>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</si>
  <si>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</si>
  <si>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</si>
  <si>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</si>
  <si>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</si>
  <si>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</si>
  <si>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</si>
  <si>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</si>
  <si>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</si>
  <si>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</si>
  <si>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</si>
  <si>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</si>
  <si>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</si>
  <si>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</si>
  <si>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</si>
  <si>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</si>
  <si>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</si>
  <si>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</si>
  <si>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</si>
  <si>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</si>
  <si>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</si>
  <si>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</si>
  <si>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</si>
  <si>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</si>
  <si>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</si>
  <si>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</si>
  <si>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</si>
  <si>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</si>
  <si>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</si>
  <si>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</si>
  <si>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</si>
  <si>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</si>
  <si>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</si>
  <si>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</si>
  <si>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</si>
  <si>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</si>
  <si>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</si>
  <si>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</si>
  <si>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</si>
  <si>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</si>
  <si>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</si>
  <si>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</si>
  <si>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</si>
  <si>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</si>
  <si>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</si>
  <si>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</si>
  <si>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</si>
  <si>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</si>
  <si>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</si>
  <si>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</si>
  <si>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</si>
  <si>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</si>
  <si>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</si>
  <si>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</si>
  <si>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</si>
  <si>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</si>
  <si>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</si>
  <si>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</si>
  <si>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</si>
  <si>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</si>
  <si>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</si>
  <si>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</si>
  <si>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</si>
  <si>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</si>
  <si>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</si>
  <si>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</si>
  <si>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</si>
  <si>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</si>
  <si>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</si>
  <si>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</si>
  <si>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</si>
  <si>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</si>
  <si>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</si>
  <si>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</si>
  <si>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</si>
  <si>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</si>
  <si>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</si>
  <si>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</si>
  <si>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</si>
  <si>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</si>
  <si>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</si>
  <si>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</si>
  <si>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</si>
  <si>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</si>
  <si>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</si>
  <si>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</si>
  <si>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</si>
  <si>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</si>
  <si>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</si>
  <si>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</si>
  <si>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</si>
  <si>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</si>
  <si>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</si>
  <si>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</si>
  <si>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</si>
  <si>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</si>
  <si>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</si>
  <si>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</si>
  <si>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</si>
  <si>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</si>
  <si>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</si>
  <si>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</si>
  <si>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</si>
  <si>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</si>
  <si>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</si>
  <si>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</si>
  <si>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</si>
  <si>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</si>
  <si>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</si>
  <si>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</si>
  <si>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</si>
  <si>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</si>
  <si>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</si>
  <si>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</si>
  <si>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</si>
  <si>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</si>
  <si>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</si>
  <si>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</si>
  <si>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</si>
  <si>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</si>
  <si>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</si>
  <si>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</si>
  <si>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</si>
  <si>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</si>
  <si>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</si>
  <si>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</si>
  <si>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</si>
  <si>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</si>
  <si>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</si>
  <si>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</si>
  <si>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</si>
  <si>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</si>
  <si>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</si>
  <si>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</si>
  <si>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</si>
  <si>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</si>
  <si>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</si>
  <si>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</si>
  <si>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</si>
  <si>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</si>
  <si>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</si>
  <si>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</si>
  <si>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</si>
  <si>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</si>
  <si>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</si>
  <si>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</si>
  <si>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</si>
  <si>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</si>
  <si>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</si>
  <si>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</si>
  <si>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</si>
  <si>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</si>
  <si>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</si>
  <si>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</si>
  <si>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</si>
  <si>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</si>
  <si>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</si>
  <si>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</si>
  <si>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</si>
  <si>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</si>
  <si>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</si>
  <si>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</si>
  <si>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</si>
  <si>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</si>
  <si>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</si>
  <si>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</si>
  <si>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</si>
  <si>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</si>
  <si>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</si>
  <si>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</si>
  <si>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</si>
  <si>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</si>
  <si>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</si>
  <si>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</si>
  <si>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</si>
  <si>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</si>
  <si>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</si>
  <si>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</si>
  <si>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</si>
  <si>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</si>
  <si>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</si>
  <si>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</si>
  <si>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</si>
  <si>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</si>
  <si>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</si>
  <si>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</si>
  <si>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</si>
  <si>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</si>
  <si>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</si>
  <si>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</si>
  <si>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</si>
  <si>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</si>
  <si>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</si>
  <si>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</si>
  <si>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</si>
  <si>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</si>
  <si>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</si>
  <si>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</si>
  <si>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</si>
  <si>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</si>
  <si>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</si>
  <si>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</si>
  <si>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</si>
  <si>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</si>
  <si>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</si>
  <si>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</si>
  <si>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</si>
  <si>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</si>
  <si>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</si>
  <si>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</si>
  <si>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</si>
  <si>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</si>
  <si>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</si>
  <si>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</si>
  <si>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</si>
  <si>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</si>
  <si>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</si>
  <si>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</si>
  <si>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</si>
  <si>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</si>
  <si>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</si>
  <si>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</si>
  <si>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</si>
  <si>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</si>
  <si>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</si>
  <si>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</si>
  <si>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</si>
  <si>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</si>
  <si>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</si>
  <si>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</si>
  <si>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</si>
  <si>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</si>
  <si>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</si>
  <si>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</si>
  <si>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</si>
  <si>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</si>
  <si>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</si>
  <si>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</si>
  <si>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</si>
  <si>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</si>
  <si>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</si>
  <si>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</si>
  <si>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</si>
  <si>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</si>
  <si>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</si>
  <si>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</si>
  <si>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</si>
  <si>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</si>
  <si>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</si>
  <si>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</si>
  <si>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</si>
  <si>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</si>
  <si>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</si>
  <si>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</si>
  <si>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</si>
  <si>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</si>
  <si>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</si>
  <si>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</si>
  <si>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</si>
  <si>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</si>
  <si>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</si>
  <si>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</si>
  <si>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</si>
  <si>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</si>
  <si>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</si>
  <si>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</si>
  <si>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</si>
  <si>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</si>
  <si>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</si>
  <si>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</si>
  <si>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</si>
  <si>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</si>
  <si>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</si>
  <si>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</si>
  <si>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</si>
  <si>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</si>
  <si>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</si>
  <si>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</si>
  <si>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</si>
  <si>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</si>
  <si>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</si>
  <si>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</si>
  <si>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</si>
  <si>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</si>
  <si>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</si>
  <si>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</si>
  <si>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</si>
  <si>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</si>
  <si>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</si>
  <si>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</si>
  <si>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</si>
  <si>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</si>
  <si>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</si>
  <si>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</si>
  <si>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</si>
  <si>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</si>
  <si>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</si>
  <si>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</si>
  <si>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</si>
  <si>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</si>
  <si>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</si>
  <si>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</si>
  <si>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</si>
  <si>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</si>
  <si>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</si>
  <si>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</si>
  <si>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</si>
  <si>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</si>
  <si>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</si>
  <si>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</si>
  <si>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</si>
  <si>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</si>
  <si>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</si>
  <si>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</si>
  <si>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</si>
  <si>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</si>
  <si>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</si>
  <si>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</si>
  <si>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</si>
  <si>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</si>
  <si>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</si>
  <si>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</si>
  <si>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</si>
  <si>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</si>
  <si>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</si>
  <si>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</si>
  <si>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</si>
  <si>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</si>
  <si>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</si>
  <si>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</si>
  <si>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</si>
  <si>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</si>
  <si>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</si>
  <si>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</si>
  <si>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</si>
  <si>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</si>
  <si>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</si>
  <si>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</si>
  <si>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</si>
  <si>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</si>
  <si>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</si>
  <si>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</si>
  <si>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</si>
  <si>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</si>
  <si>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</si>
  <si>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</si>
  <si>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</si>
  <si>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</si>
  <si>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</si>
  <si>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</si>
  <si>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</si>
  <si>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</si>
  <si>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</si>
  <si>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</si>
  <si>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</si>
  <si>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</si>
  <si>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</si>
  <si>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</si>
  <si>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</si>
  <si>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</si>
  <si>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</si>
  <si>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</si>
  <si>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</si>
  <si>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</si>
  <si>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</si>
  <si>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</si>
  <si>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</si>
  <si>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</si>
  <si>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</si>
  <si>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</si>
  <si>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</si>
  <si>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</si>
  <si>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</si>
  <si>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</si>
  <si>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</si>
  <si>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</si>
  <si>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</si>
  <si>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</si>
  <si>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</si>
  <si>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</si>
  <si>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</si>
  <si>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</si>
  <si>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</si>
  <si>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</si>
  <si>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</si>
  <si>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</si>
  <si>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</si>
  <si>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</si>
  <si>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</si>
  <si>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</si>
  <si>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</si>
  <si>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</si>
  <si>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</si>
  <si>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</si>
  <si>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</si>
  <si>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</si>
  <si>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</si>
  <si>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</si>
  <si>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</si>
  <si>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</si>
  <si>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</si>
  <si>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</si>
  <si>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</si>
  <si>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</si>
  <si>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</si>
  <si>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</si>
  <si>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</si>
  <si>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</si>
  <si>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</si>
  <si>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</si>
  <si>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</si>
  <si>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</si>
  <si>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</si>
  <si>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</si>
  <si>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</si>
  <si>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</si>
  <si>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</si>
  <si>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</si>
  <si>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</si>
  <si>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</si>
  <si>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</si>
  <si>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</si>
  <si>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</si>
  <si>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</si>
  <si>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</si>
  <si>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</si>
  <si>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</si>
  <si>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</si>
  <si>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</si>
  <si>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</si>
  <si>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</si>
  <si>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</si>
  <si>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</si>
  <si>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</si>
  <si>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</si>
  <si>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</si>
  <si>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</si>
  <si>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</si>
  <si>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</si>
  <si>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</si>
  <si>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</si>
  <si>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</si>
  <si>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</si>
  <si>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</si>
  <si>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</si>
  <si>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</si>
  <si>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</si>
  <si>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</si>
  <si>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</si>
  <si>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</si>
  <si>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</si>
  <si>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</si>
  <si>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</si>
  <si>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</si>
  <si>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</si>
  <si>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</si>
  <si>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</si>
  <si>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</si>
  <si>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</si>
  <si>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</si>
  <si>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</si>
  <si>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</si>
  <si>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</si>
  <si>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</si>
  <si>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</si>
  <si>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</si>
  <si>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</si>
  <si>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</si>
  <si>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</si>
  <si>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</si>
  <si>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</si>
  <si>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</si>
  <si>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</si>
  <si>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</si>
  <si>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</si>
  <si>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</si>
  <si>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</si>
  <si>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</si>
  <si>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</si>
  <si>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</si>
  <si>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</si>
  <si>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</si>
  <si>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</si>
  <si>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</si>
  <si>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</si>
  <si>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</si>
  <si>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</si>
  <si>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</si>
  <si>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</si>
  <si>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</si>
  <si>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</si>
  <si>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</si>
  <si>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</si>
  <si>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</si>
  <si>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</si>
  <si>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</si>
  <si>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</si>
  <si>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</si>
  <si>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</si>
  <si>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</si>
  <si>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</si>
  <si>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</si>
  <si>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</si>
  <si>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</si>
  <si>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</si>
  <si>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</si>
  <si>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</si>
  <si>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</si>
  <si>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</si>
  <si>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</si>
  <si>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</si>
  <si>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</si>
  <si>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</si>
  <si>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</si>
  <si>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</si>
  <si>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</si>
  <si>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</si>
  <si>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</si>
  <si>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</si>
  <si>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</si>
  <si>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</si>
  <si>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</si>
  <si>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</si>
  <si>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</si>
  <si>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</si>
  <si>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</si>
  <si>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</si>
  <si>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</si>
  <si>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</si>
  <si>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</si>
  <si>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</si>
  <si>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</si>
  <si>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</si>
  <si>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</si>
  <si>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</si>
  <si>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</si>
  <si>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</si>
  <si>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</si>
  <si>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</si>
  <si>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</si>
  <si>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</si>
  <si>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</si>
  <si>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</si>
  <si>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</si>
  <si>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</si>
  <si>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</si>
  <si>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</si>
  <si>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</si>
  <si>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</si>
  <si>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</si>
  <si>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</si>
  <si>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</si>
  <si>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</si>
  <si>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</si>
  <si>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</si>
  <si>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</si>
  <si>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</si>
  <si>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</si>
  <si>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</si>
  <si>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</si>
  <si>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</si>
  <si>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</si>
  <si>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</si>
  <si>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</si>
  <si>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</si>
  <si>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</si>
  <si>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</si>
  <si>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</si>
  <si>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</si>
  <si>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</si>
  <si>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</si>
  <si>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</si>
  <si>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</si>
  <si>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</si>
  <si>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</si>
  <si>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</si>
  <si>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</si>
  <si>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</si>
  <si>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</si>
  <si>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</si>
  <si>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</si>
  <si>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</si>
  <si>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</si>
  <si>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</si>
  <si>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</si>
  <si>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</si>
  <si>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</si>
  <si>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</si>
  <si>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</si>
  <si>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</si>
  <si>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</si>
  <si>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</si>
  <si>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</si>
  <si>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</si>
  <si>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</si>
  <si>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</si>
  <si>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</si>
  <si>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</si>
  <si>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</si>
  <si>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</si>
  <si>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</si>
  <si>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</si>
  <si>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</si>
  <si>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</si>
  <si>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</si>
  <si>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</si>
  <si>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</si>
  <si>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</si>
  <si>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</si>
  <si>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</si>
  <si>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</si>
  <si>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</si>
  <si>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</si>
  <si>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</si>
  <si>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</si>
  <si>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</si>
  <si>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</si>
  <si>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</si>
  <si>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</si>
  <si>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</si>
  <si>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</si>
  <si>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</si>
  <si>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</si>
  <si>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</si>
  <si>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</si>
  <si>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</si>
  <si>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</si>
  <si>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</si>
  <si>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</si>
  <si>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</si>
  <si>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</si>
  <si>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</si>
  <si>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</si>
  <si>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</si>
  <si>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</si>
  <si>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</si>
  <si>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</si>
  <si>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</si>
  <si>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</si>
  <si>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</si>
  <si>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</si>
  <si>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</si>
  <si>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</si>
  <si>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</si>
  <si>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</si>
  <si>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</si>
  <si>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</si>
  <si>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</si>
  <si>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</si>
  <si>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</si>
  <si>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</si>
  <si>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</si>
  <si>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</si>
  <si>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</si>
  <si>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</si>
  <si>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</si>
  <si>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</si>
  <si>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</si>
  <si>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</si>
  <si>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</si>
  <si>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</si>
  <si>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</si>
  <si>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</si>
  <si>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</si>
  <si>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</si>
  <si>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</si>
  <si>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</si>
  <si>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</si>
  <si>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</si>
  <si>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</si>
  <si>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</si>
  <si>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</si>
  <si>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</si>
  <si>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</si>
  <si>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</si>
  <si>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</si>
  <si>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</si>
  <si>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</si>
  <si>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</si>
  <si>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</si>
  <si>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</si>
  <si>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</si>
  <si>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</si>
  <si>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</si>
  <si>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</si>
  <si>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</si>
  <si>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</si>
  <si>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</si>
  <si>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</si>
  <si>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</si>
  <si>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</si>
  <si>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</si>
  <si>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</si>
  <si>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</si>
  <si>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</si>
  <si>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</si>
  <si>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</si>
  <si>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</si>
  <si>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</si>
  <si>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</si>
  <si>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</si>
  <si>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</si>
  <si>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</si>
  <si>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</si>
  <si>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</si>
  <si>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</si>
  <si>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</si>
  <si>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</si>
  <si>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</si>
  <si>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</si>
  <si>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</si>
  <si>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</si>
  <si>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</si>
  <si>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</si>
  <si>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</si>
  <si>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</si>
  <si>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</si>
  <si>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</si>
  <si>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</si>
  <si>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</si>
  <si>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</si>
  <si>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</si>
  <si>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</si>
  <si>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</si>
  <si>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</si>
  <si>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</si>
  <si>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</si>
  <si>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</si>
  <si>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</si>
  <si>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</si>
  <si>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</si>
  <si>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</si>
  <si>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</si>
  <si>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</si>
  <si>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</si>
  <si>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</si>
  <si>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</si>
  <si>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</si>
  <si>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</si>
  <si>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</si>
  <si>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</si>
  <si>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</si>
  <si>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</si>
  <si>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</si>
  <si>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</si>
  <si>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</si>
  <si>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</si>
  <si>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</si>
  <si>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</si>
  <si>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</si>
  <si>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</si>
  <si>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</si>
  <si>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</si>
  <si>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</si>
  <si>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</si>
  <si>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</si>
  <si>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</si>
  <si>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</si>
  <si>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</si>
  <si>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</si>
  <si>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</si>
  <si>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</si>
  <si>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</si>
  <si>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</si>
  <si>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</si>
  <si>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</si>
  <si>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</si>
  <si>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</si>
  <si>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</si>
  <si>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</si>
  <si>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</si>
  <si>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</si>
  <si>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</si>
  <si>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</si>
  <si>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</si>
  <si>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</si>
  <si>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</si>
  <si>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</si>
  <si>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</si>
  <si>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</si>
  <si>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</si>
  <si>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</si>
  <si>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</si>
  <si>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</si>
  <si>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</si>
  <si>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</si>
  <si>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</si>
  <si>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</si>
  <si>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</si>
  <si>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</si>
  <si>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</si>
  <si>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</si>
  <si>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</si>
  <si>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</si>
  <si>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</si>
  <si>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</si>
  <si>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</si>
  <si>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</si>
  <si>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</si>
  <si>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</si>
  <si>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</si>
  <si>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</si>
  <si>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</si>
  <si>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</si>
  <si>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</si>
  <si>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</si>
  <si>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</si>
  <si>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</si>
  <si>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</si>
  <si>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</si>
  <si>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</si>
  <si>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</si>
  <si>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</si>
  <si>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</si>
  <si>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</si>
  <si>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</si>
  <si>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</si>
  <si>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</si>
  <si>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</si>
  <si>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</si>
  <si>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</si>
  <si>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</si>
  <si>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</si>
  <si>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</si>
  <si>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</si>
  <si>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</si>
  <si>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</si>
  <si>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</si>
  <si>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</si>
  <si>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</si>
  <si>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</si>
  <si>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</si>
  <si>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</si>
  <si>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</si>
  <si>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</si>
  <si>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</si>
  <si>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</si>
  <si>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</si>
  <si>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</si>
  <si>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</si>
  <si>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</si>
  <si>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</si>
  <si>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</si>
  <si>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</si>
  <si>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</si>
  <si>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</si>
  <si>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</si>
  <si>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</si>
  <si>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</si>
  <si>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</si>
  <si>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</si>
  <si>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</si>
  <si>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</si>
  <si>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</si>
  <si>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</si>
  <si>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</si>
  <si>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</si>
  <si>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</si>
  <si>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</si>
  <si>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</si>
  <si>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</si>
  <si>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</si>
  <si>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</si>
  <si>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</si>
  <si>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</si>
  <si>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</si>
  <si>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</si>
  <si>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</si>
  <si>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</si>
  <si>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</si>
  <si>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</si>
  <si>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</si>
  <si>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</si>
  <si>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</si>
  <si>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</si>
  <si>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</si>
  <si>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</si>
  <si>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</si>
  <si>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</si>
  <si>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</si>
  <si>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</si>
  <si>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</si>
  <si>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</si>
  <si>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</si>
  <si>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</si>
  <si>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</si>
  <si>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</si>
  <si>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</si>
  <si>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</si>
  <si>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</si>
  <si>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</si>
  <si>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</si>
  <si>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</si>
  <si>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</si>
  <si>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</si>
  <si>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</si>
  <si>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</si>
  <si>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</si>
  <si>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</si>
  <si>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</si>
  <si>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</si>
  <si>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</si>
  <si>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</si>
  <si>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</si>
  <si>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</si>
  <si>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</si>
  <si>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</si>
  <si>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</si>
  <si>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</si>
  <si>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</si>
  <si>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</si>
  <si>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</si>
  <si>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</si>
  <si>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</si>
  <si>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</si>
  <si>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</si>
  <si>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</si>
  <si>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</si>
  <si>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</si>
  <si>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</si>
  <si>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</si>
  <si>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</si>
  <si>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</si>
  <si>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</si>
  <si>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</si>
  <si>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</si>
  <si>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</si>
  <si>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</si>
  <si>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</si>
  <si>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</si>
  <si>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</si>
  <si>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</si>
  <si>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</si>
  <si>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</si>
  <si>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</si>
  <si>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</si>
  <si>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</si>
  <si>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</si>
  <si>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</si>
  <si>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</si>
  <si>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</si>
  <si>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</si>
  <si>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</si>
  <si>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</si>
  <si>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</si>
  <si>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</si>
  <si>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</si>
  <si>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</si>
  <si>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</si>
  <si>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</si>
  <si>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</si>
  <si>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</si>
  <si>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</si>
  <si>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</si>
  <si>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</si>
  <si>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</si>
  <si>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</si>
  <si>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</si>
  <si>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</si>
  <si>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</si>
  <si>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</si>
  <si>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</si>
  <si>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</si>
  <si>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</si>
  <si>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</si>
  <si>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</si>
  <si>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</si>
  <si>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</si>
  <si>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</si>
  <si>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</si>
  <si>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</si>
  <si>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</si>
  <si>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</si>
  <si>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</si>
  <si>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</si>
  <si>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</si>
  <si>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</si>
  <si>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</si>
  <si>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</si>
  <si>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</si>
  <si>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</si>
  <si>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</si>
  <si>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</si>
  <si>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</si>
  <si>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</si>
  <si>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</si>
  <si>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</si>
  <si>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</si>
  <si>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</si>
  <si>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</si>
  <si>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</si>
  <si>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</si>
  <si>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</si>
  <si>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</si>
  <si>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</si>
  <si>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</si>
  <si>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</si>
  <si>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</si>
  <si>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</si>
  <si>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</si>
  <si>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</si>
  <si>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</si>
  <si>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</si>
  <si>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</si>
  <si>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</si>
  <si>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</si>
  <si>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</si>
  <si>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</si>
  <si>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</si>
  <si>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</si>
  <si>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</si>
  <si>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</si>
  <si>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</si>
  <si>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</si>
  <si>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</si>
  <si>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</si>
  <si>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</si>
  <si>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</si>
  <si>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</si>
  <si>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</si>
  <si>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</si>
  <si>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</si>
  <si>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</si>
  <si>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</si>
  <si>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</si>
  <si>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</si>
  <si>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</si>
  <si>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</si>
  <si>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</si>
  <si>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</si>
  <si>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</si>
  <si>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</si>
  <si>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</si>
  <si>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</si>
  <si>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</si>
  <si>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</si>
  <si>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</si>
  <si>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</si>
  <si>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</si>
  <si>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</si>
  <si>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</si>
  <si>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</si>
  <si>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</si>
  <si>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</si>
  <si>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</si>
  <si>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</si>
  <si>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</si>
  <si>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</si>
  <si>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</si>
  <si>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</si>
  <si>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</si>
  <si>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</si>
  <si>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</si>
  <si>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</si>
  <si>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</si>
  <si>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</si>
  <si>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</si>
  <si>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</si>
  <si>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</si>
  <si>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</si>
  <si>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</si>
  <si>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</si>
  <si>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</si>
  <si>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</si>
  <si>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</si>
  <si>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</si>
  <si>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</si>
  <si>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</si>
  <si>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</si>
  <si>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</si>
  <si>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</si>
  <si>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</si>
  <si>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</si>
  <si>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</si>
  <si>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</si>
  <si>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</si>
  <si>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</si>
  <si>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</si>
  <si>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</si>
  <si>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</si>
  <si>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</si>
  <si>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</si>
  <si>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</si>
  <si>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</si>
  <si>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</si>
  <si>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</si>
  <si>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</si>
  <si>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</si>
  <si>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</si>
  <si>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</si>
  <si>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</si>
  <si>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</si>
  <si>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</si>
  <si>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</si>
  <si>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</si>
  <si>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</si>
  <si>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</si>
  <si>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</si>
  <si>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</si>
  <si>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</si>
  <si>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</si>
  <si>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</si>
  <si>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</si>
  <si>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</si>
  <si>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</si>
  <si>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</si>
  <si>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</si>
  <si>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</si>
  <si>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</si>
  <si>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</si>
  <si>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</si>
  <si>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</si>
  <si>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</si>
  <si>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</si>
  <si>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</si>
  <si>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</si>
  <si>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</si>
  <si>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</si>
  <si>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</si>
  <si>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</si>
  <si>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</si>
  <si>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</si>
  <si>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</si>
  <si>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</si>
  <si>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</si>
  <si>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</si>
  <si>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</si>
  <si>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</si>
  <si>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</si>
  <si>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</si>
  <si>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</si>
  <si>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</si>
  <si>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</si>
  <si>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</si>
  <si>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</si>
  <si>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</si>
  <si>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</si>
  <si>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</si>
  <si>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</si>
  <si>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</si>
  <si>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</si>
  <si>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</si>
  <si>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</si>
  <si>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</si>
  <si>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</si>
  <si>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</si>
  <si>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</si>
  <si>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</si>
  <si>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</si>
  <si>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</si>
  <si>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</si>
  <si>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</si>
  <si>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</si>
  <si>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</si>
  <si>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</si>
  <si>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</si>
  <si>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</si>
  <si>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</si>
  <si>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</si>
  <si>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</si>
  <si>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</si>
  <si>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</si>
  <si>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</si>
  <si>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</si>
  <si>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</si>
  <si>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</si>
  <si>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</si>
  <si>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</si>
  <si>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</si>
  <si>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</si>
  <si>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</si>
  <si>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</si>
  <si>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</si>
  <si>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</si>
  <si>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</si>
  <si>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</si>
  <si>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</si>
  <si>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</si>
  <si>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</si>
  <si>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</si>
  <si>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</si>
  <si>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</si>
  <si>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</si>
  <si>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</si>
  <si>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</si>
  <si>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</si>
  <si>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</si>
  <si>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</si>
  <si>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</si>
  <si>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</si>
  <si>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</si>
  <si>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</si>
  <si>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</si>
  <si>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</si>
  <si>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</si>
  <si>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</si>
  <si>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</si>
  <si>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</si>
  <si>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</si>
  <si>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</si>
  <si>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</si>
  <si>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</si>
  <si>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</si>
  <si>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</si>
  <si>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</si>
  <si>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</si>
  <si>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</si>
  <si>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</si>
  <si>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</si>
  <si>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</si>
  <si>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</si>
  <si>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</si>
  <si>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</si>
  <si>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</si>
  <si>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</si>
  <si>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</si>
  <si>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</si>
  <si>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</si>
  <si>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</si>
  <si>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</si>
  <si>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</si>
  <si>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</si>
  <si>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</si>
  <si>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</si>
  <si>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</si>
  <si>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</si>
  <si>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</si>
  <si>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</si>
  <si>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</si>
  <si>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</si>
  <si>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</si>
  <si>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</si>
  <si>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</si>
  <si>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</si>
  <si>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</si>
  <si>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</si>
  <si>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</si>
  <si>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</si>
  <si>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</si>
  <si>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</si>
  <si>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</si>
  <si>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</si>
  <si>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</si>
  <si>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</si>
  <si>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</si>
  <si>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</si>
  <si>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</si>
  <si>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</si>
  <si>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</si>
  <si>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</si>
  <si>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</si>
  <si>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</si>
  <si>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</si>
  <si>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</si>
  <si>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</si>
  <si>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</si>
  <si>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</si>
  <si>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</si>
  <si>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</si>
  <si>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</si>
  <si>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</si>
  <si>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</si>
  <si>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</si>
  <si>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</si>
  <si>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</si>
  <si>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</si>
  <si>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</si>
  <si>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</si>
  <si>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</si>
  <si>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</si>
  <si>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</si>
  <si>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</si>
  <si>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</si>
  <si>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</si>
  <si>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</si>
  <si>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</si>
  <si>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</si>
  <si>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</si>
  <si>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</si>
  <si>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</si>
  <si>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</si>
  <si>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</si>
  <si>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</si>
  <si>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</si>
  <si>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</si>
  <si>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</si>
  <si>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</si>
  <si>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</si>
  <si>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</si>
  <si>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</si>
  <si>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</si>
  <si>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</si>
  <si>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</si>
  <si>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</si>
  <si>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</si>
  <si>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</si>
  <si>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</si>
  <si>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</si>
  <si>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</si>
  <si>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</si>
  <si>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</si>
  <si>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</si>
  <si>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</si>
  <si>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</si>
  <si>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</si>
  <si>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</si>
  <si>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</si>
  <si>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</si>
  <si>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</si>
  <si>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</si>
  <si>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</si>
  <si>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</si>
  <si>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</si>
  <si>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</si>
  <si>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</si>
  <si>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</si>
  <si>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</si>
  <si>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</si>
  <si>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</si>
  <si>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</si>
  <si>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</si>
  <si>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</si>
  <si>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</si>
  <si>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</si>
  <si>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</si>
  <si>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</si>
  <si>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</si>
  <si>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</si>
  <si>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</si>
  <si>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</si>
  <si>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</si>
  <si>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</si>
  <si>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</si>
  <si>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</si>
  <si>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</si>
  <si>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</si>
  <si>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</si>
  <si>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</si>
  <si>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</si>
  <si>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</si>
  <si>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</si>
  <si>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</si>
  <si>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</si>
  <si>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</si>
  <si>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</si>
  <si>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</si>
  <si>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</si>
  <si>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</si>
  <si>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</si>
  <si>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</si>
  <si>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</si>
  <si>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</si>
  <si>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</si>
  <si>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</si>
  <si>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</si>
  <si>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</si>
  <si>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</si>
  <si>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</si>
  <si>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</si>
  <si>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</si>
  <si>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</si>
  <si>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</si>
  <si>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</si>
  <si>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</si>
  <si>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</si>
  <si>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</si>
  <si>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</si>
  <si>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</si>
  <si>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</si>
  <si>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</si>
  <si>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</si>
  <si>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</si>
  <si>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</si>
  <si>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</si>
  <si>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</si>
  <si>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</si>
  <si>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</si>
  <si>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</si>
  <si>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</si>
  <si>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</si>
  <si>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</si>
  <si>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</si>
  <si>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</si>
  <si>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</si>
  <si>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</si>
  <si>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</si>
  <si>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</si>
  <si>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</si>
  <si>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</si>
  <si>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</si>
  <si>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</si>
  <si>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</si>
  <si>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</si>
  <si>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</si>
  <si>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</si>
  <si>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</si>
  <si>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</si>
  <si>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</si>
  <si>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</si>
  <si>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</si>
  <si>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</si>
  <si>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</si>
  <si>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</si>
  <si>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</si>
  <si>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</si>
  <si>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</si>
  <si>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</si>
  <si>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</si>
  <si>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</si>
  <si>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</si>
  <si>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</si>
  <si>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</si>
  <si>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</si>
  <si>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</si>
  <si>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</si>
  <si>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</si>
  <si>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</si>
  <si>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</si>
  <si>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</si>
  <si>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</si>
  <si>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</si>
  <si>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</si>
  <si>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</si>
  <si>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</si>
  <si>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</si>
  <si>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</si>
  <si>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</si>
  <si>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</si>
  <si>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</si>
  <si>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</si>
  <si>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</si>
  <si>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</si>
  <si>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</si>
  <si>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</si>
  <si>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</si>
  <si>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</si>
  <si>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</si>
  <si>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</si>
  <si>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</si>
  <si>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</si>
  <si>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</si>
  <si>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</si>
  <si>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</si>
  <si>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</si>
  <si>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</si>
  <si>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</si>
  <si>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</si>
  <si>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</si>
  <si>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</si>
  <si>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</si>
  <si>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</si>
  <si>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</si>
  <si>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</si>
  <si>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</si>
  <si>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</si>
  <si>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</si>
  <si>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</si>
  <si>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</si>
  <si>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</si>
  <si>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</si>
  <si>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</si>
  <si>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</si>
  <si>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</si>
  <si>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</si>
  <si>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</si>
  <si>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</si>
  <si>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</si>
  <si>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</si>
  <si>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</si>
  <si>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</si>
  <si>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</si>
  <si>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</si>
  <si>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</si>
  <si>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</si>
  <si>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</si>
  <si>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</si>
  <si>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</si>
  <si>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</si>
  <si>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</si>
  <si>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</si>
  <si>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</si>
  <si>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</si>
  <si>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</si>
  <si>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</si>
  <si>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</si>
  <si>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</si>
  <si>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</si>
  <si>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</si>
  <si>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</si>
  <si>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</si>
  <si>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</si>
  <si>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</si>
  <si>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</si>
  <si>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</si>
  <si>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</si>
  <si>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</si>
  <si>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</si>
  <si>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</si>
  <si>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</si>
  <si>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</si>
  <si>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</si>
  <si>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</si>
  <si>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</si>
  <si>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</si>
  <si>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</si>
  <si>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</si>
  <si>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</si>
  <si>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</si>
  <si>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</si>
  <si>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</si>
  <si>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</si>
  <si>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</si>
  <si>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</si>
  <si>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</si>
  <si>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</si>
  <si>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</si>
  <si>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</si>
  <si>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</si>
  <si>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</si>
  <si>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</si>
  <si>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</si>
  <si>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</si>
  <si>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</si>
  <si>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</si>
  <si>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</si>
  <si>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</si>
  <si>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</si>
  <si>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</si>
  <si>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</si>
  <si>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</si>
  <si>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</si>
  <si>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</si>
  <si>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</si>
  <si>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</si>
  <si>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</si>
  <si>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</si>
  <si>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</si>
  <si>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</si>
  <si>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</si>
  <si>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</si>
  <si>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</si>
  <si>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</si>
  <si>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</si>
  <si>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</si>
  <si>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</si>
  <si>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</si>
  <si>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</si>
  <si>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</si>
  <si>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</si>
  <si>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</si>
  <si>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</si>
  <si>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</si>
  <si>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</si>
  <si>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</si>
  <si>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</si>
  <si>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</si>
  <si>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</si>
  <si>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</si>
  <si>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</si>
  <si>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</si>
  <si>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</si>
  <si>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</si>
  <si>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</si>
  <si>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</si>
  <si>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</si>
  <si>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</si>
  <si>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</si>
  <si>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</si>
  <si>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</si>
  <si>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</si>
  <si>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</si>
  <si>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</si>
  <si>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</si>
  <si>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</si>
  <si>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</si>
  <si>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</si>
  <si>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</si>
  <si>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</si>
  <si>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</si>
  <si>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</si>
  <si>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</si>
  <si>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</si>
  <si>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</si>
  <si>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</si>
  <si>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</si>
  <si>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</si>
  <si>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</si>
  <si>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</si>
  <si>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</si>
  <si>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</si>
  <si>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</si>
  <si>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</si>
  <si>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</si>
  <si>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</si>
  <si>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</si>
  <si>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</si>
  <si>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</si>
  <si>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</si>
  <si>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</si>
  <si>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</si>
  <si>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</si>
  <si>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</si>
  <si>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</si>
  <si>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</si>
  <si>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</si>
  <si>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</si>
  <si>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</si>
  <si>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</si>
  <si>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</si>
  <si>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</si>
  <si>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</si>
  <si>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</si>
  <si>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</si>
  <si>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</si>
  <si>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</si>
  <si>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</si>
  <si>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</si>
  <si>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</si>
  <si>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</si>
  <si>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</si>
  <si>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</si>
  <si>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</si>
  <si>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</si>
  <si>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</si>
  <si>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</si>
  <si>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</si>
  <si>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</si>
  <si>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</si>
  <si>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</si>
  <si>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</si>
  <si>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</si>
  <si>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</si>
  <si>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</si>
  <si>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</si>
  <si>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</si>
  <si>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</si>
  <si>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</si>
  <si>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</si>
  <si>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</si>
  <si>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</si>
  <si>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</si>
  <si>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</si>
  <si>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</si>
  <si>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</si>
  <si>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</si>
  <si>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</si>
  <si>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</si>
  <si>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</si>
  <si>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</si>
  <si>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</si>
  <si>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</si>
  <si>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</si>
  <si>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</si>
  <si>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</si>
  <si>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</si>
  <si>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</si>
  <si>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</si>
  <si>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</si>
  <si>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</si>
  <si>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</si>
  <si>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</si>
  <si>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</si>
  <si>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</si>
  <si>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</si>
  <si>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</si>
  <si>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</si>
  <si>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</si>
  <si>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</si>
  <si>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</si>
  <si>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</si>
  <si>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</si>
  <si>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</si>
  <si>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</si>
  <si>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</si>
  <si>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</si>
  <si>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</si>
  <si>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</si>
  <si>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</si>
  <si>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</si>
  <si>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</si>
  <si>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</si>
  <si>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</si>
  <si>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</si>
  <si>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</si>
  <si>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</si>
  <si>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</si>
  <si>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</si>
  <si>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</si>
  <si>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</si>
  <si>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</si>
  <si>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</si>
  <si>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</si>
  <si>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</si>
  <si>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</si>
  <si>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</si>
  <si>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</si>
  <si>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</si>
  <si>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</si>
  <si>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</si>
  <si>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</si>
  <si>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</si>
  <si>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</si>
  <si>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</si>
  <si>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</si>
  <si>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</si>
  <si>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</si>
  <si>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</si>
  <si>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</si>
  <si>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</si>
  <si>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</si>
  <si>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</si>
  <si>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</si>
  <si>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</si>
  <si>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</si>
  <si>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</si>
  <si>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</si>
  <si>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</si>
  <si>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</si>
  <si>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</si>
  <si>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</si>
  <si>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</si>
  <si>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</si>
  <si>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</si>
  <si>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</si>
  <si>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</si>
  <si>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</si>
  <si>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</si>
  <si>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</si>
  <si>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</si>
  <si>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</si>
  <si>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</si>
  <si>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</si>
  <si>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</si>
  <si>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</si>
  <si>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</si>
  <si>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</si>
  <si>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</si>
  <si>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</si>
  <si>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</si>
  <si>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</si>
  <si>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</si>
  <si>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</si>
  <si>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</si>
  <si>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</si>
  <si>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</si>
  <si>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</si>
  <si>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</si>
  <si>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</si>
  <si>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</si>
  <si>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</si>
  <si>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</si>
  <si>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</si>
  <si>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</si>
  <si>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</si>
  <si>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</si>
  <si>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</si>
  <si>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</si>
  <si>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</si>
  <si>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</si>
  <si>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</si>
  <si>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</si>
  <si>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</si>
  <si>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</si>
  <si>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</si>
  <si>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</si>
  <si>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</si>
  <si>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</si>
  <si>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</si>
  <si>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</si>
  <si>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</si>
  <si>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</si>
  <si>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</si>
  <si>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</si>
  <si>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</si>
  <si>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</si>
  <si>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</si>
  <si>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</si>
  <si>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</si>
  <si>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</si>
  <si>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</si>
  <si>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</si>
  <si>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</si>
  <si>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</si>
  <si>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</si>
  <si>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</si>
  <si>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</si>
  <si>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</si>
  <si>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</si>
  <si>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</si>
  <si>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</si>
  <si>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</si>
  <si>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</si>
  <si>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</si>
  <si>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</si>
  <si>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</si>
  <si>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</si>
  <si>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</si>
  <si>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</si>
  <si>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</si>
  <si>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</si>
  <si>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</si>
  <si>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</si>
  <si>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</si>
  <si>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</si>
  <si>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</si>
  <si>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</si>
  <si>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</si>
  <si>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</si>
  <si>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</si>
  <si>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</si>
  <si>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</si>
  <si>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</si>
  <si>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</si>
  <si>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</si>
  <si>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</si>
  <si>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</si>
  <si>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</si>
  <si>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</si>
  <si>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</si>
  <si>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</si>
  <si>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</si>
  <si>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</si>
  <si>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</si>
  <si>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</si>
  <si>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</si>
  <si>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</si>
  <si>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</si>
  <si>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</si>
  <si>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</si>
  <si>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</si>
  <si>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</si>
  <si>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</si>
  <si>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</si>
  <si>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</si>
  <si>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</si>
  <si>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</si>
  <si>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</si>
  <si>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</si>
  <si>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</si>
  <si>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</si>
  <si>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</si>
  <si>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</si>
  <si>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</si>
  <si>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</si>
  <si>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</si>
  <si>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</si>
  <si>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</si>
  <si>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</si>
  <si>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</si>
  <si>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</si>
  <si>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</si>
  <si>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</si>
  <si>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</si>
  <si>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</si>
  <si>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</si>
  <si>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</si>
  <si>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</si>
  <si>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</si>
  <si>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</si>
  <si>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</si>
  <si>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</si>
  <si>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</si>
  <si>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</si>
  <si>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</si>
  <si>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</si>
  <si>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</si>
  <si>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</si>
  <si>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</si>
  <si>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</si>
  <si>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</si>
  <si>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</si>
  <si>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</si>
  <si>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</si>
  <si>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</si>
  <si>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</si>
  <si>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</si>
  <si>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</si>
  <si>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</si>
  <si>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</si>
  <si>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</si>
  <si>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</si>
  <si>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</si>
  <si>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</si>
  <si>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</si>
  <si>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</si>
  <si>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</si>
  <si>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</si>
  <si>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</si>
  <si>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</si>
  <si>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</si>
  <si>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</si>
  <si>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</si>
  <si>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</si>
  <si>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</si>
  <si>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</si>
  <si>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</si>
  <si>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</si>
  <si>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</si>
  <si>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</si>
  <si>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</si>
  <si>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</si>
  <si>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</si>
  <si>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</si>
  <si>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</si>
  <si>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</si>
  <si>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</si>
  <si>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</si>
  <si>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</si>
  <si>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</si>
  <si>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</si>
  <si>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</si>
  <si>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</si>
  <si>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</si>
  <si>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</si>
  <si>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</si>
  <si>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</si>
  <si>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</si>
  <si>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</si>
  <si>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</si>
  <si>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</si>
  <si>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</si>
  <si>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</si>
  <si>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</si>
  <si>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</si>
  <si>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</si>
  <si>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</si>
  <si>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</si>
  <si>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</si>
  <si>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</si>
  <si>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</si>
  <si>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</si>
  <si>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</si>
  <si>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</si>
  <si>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</si>
  <si>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</si>
  <si>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</si>
  <si>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</si>
  <si>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</si>
  <si>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</si>
  <si>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</si>
  <si>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</si>
  <si>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</si>
  <si>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</si>
  <si>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</si>
  <si>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</si>
  <si>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</si>
  <si>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</si>
  <si>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</si>
  <si>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</si>
  <si>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</si>
  <si>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</si>
  <si>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</si>
  <si>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</si>
  <si>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</si>
  <si>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</si>
  <si>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</si>
  <si>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</si>
  <si>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</si>
  <si>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</si>
  <si>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</si>
  <si>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</si>
  <si>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</si>
  <si>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</si>
  <si>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</si>
  <si>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</si>
  <si>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</si>
  <si>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</si>
  <si>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</si>
  <si>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</si>
  <si>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</si>
  <si>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</si>
  <si>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</si>
  <si>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</si>
  <si>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</si>
  <si>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</si>
  <si>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</si>
  <si>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</si>
  <si>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</si>
  <si>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</si>
  <si>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</si>
  <si>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</si>
  <si>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</si>
  <si>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</si>
  <si>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</si>
  <si>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</si>
  <si>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</si>
  <si>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</si>
  <si>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</si>
  <si>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</si>
  <si>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</si>
  <si>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</si>
  <si>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</si>
  <si>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</si>
  <si>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</si>
  <si>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</si>
  <si>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</si>
  <si>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</si>
  <si>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</si>
  <si>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</si>
  <si>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</si>
  <si>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</si>
  <si>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</si>
  <si>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</si>
  <si>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</si>
  <si>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</si>
  <si>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</si>
  <si>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</si>
  <si>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</si>
  <si>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</si>
  <si>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</si>
  <si>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</si>
  <si>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</si>
  <si>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</si>
  <si>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</si>
  <si>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</si>
  <si>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</si>
  <si>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</si>
  <si>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</si>
  <si>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</si>
  <si>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</si>
  <si>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</si>
  <si>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</si>
  <si>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</si>
  <si>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</si>
  <si>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</si>
  <si>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</si>
  <si>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</si>
  <si>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</si>
  <si>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</si>
  <si>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</si>
  <si>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</si>
  <si>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</si>
  <si>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</si>
  <si>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</si>
  <si>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</si>
  <si>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</si>
  <si>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</si>
  <si>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</si>
  <si>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</si>
  <si>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</si>
  <si>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</si>
  <si>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</si>
  <si>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</si>
  <si>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</si>
  <si>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</si>
  <si>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</si>
  <si>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</si>
  <si>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</si>
  <si>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</si>
  <si>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</si>
  <si>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</si>
  <si>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</si>
  <si>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</si>
  <si>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</si>
  <si>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</si>
  <si>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</si>
  <si>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</si>
  <si>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</si>
  <si>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</si>
  <si>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</si>
  <si>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</si>
  <si>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</si>
  <si>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</si>
  <si>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</si>
  <si>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</si>
  <si>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</si>
  <si>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</si>
  <si>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</si>
  <si>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</si>
  <si>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</si>
  <si>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</si>
  <si>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</si>
  <si>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</si>
  <si>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</si>
  <si>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</si>
  <si>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</si>
  <si>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</si>
  <si>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</si>
  <si>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</si>
  <si>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</si>
  <si>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</si>
  <si>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</si>
  <si>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</si>
  <si>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</si>
  <si>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</si>
  <si>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</si>
  <si>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</si>
  <si>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</si>
  <si>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</si>
  <si>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</si>
  <si>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</si>
  <si>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</si>
  <si>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</si>
  <si>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</si>
  <si>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</si>
  <si>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</si>
  <si>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</si>
  <si>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</si>
  <si>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</si>
  <si>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</si>
  <si>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</si>
  <si>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</si>
  <si>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</si>
  <si>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</si>
  <si>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</si>
  <si>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</si>
  <si>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</si>
  <si>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</si>
  <si>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</si>
  <si>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</si>
  <si>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</si>
  <si>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</si>
  <si>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</si>
  <si>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</si>
  <si>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</si>
  <si>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</si>
  <si>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</si>
  <si>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</si>
  <si>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</si>
  <si>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</si>
  <si>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</si>
  <si>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</si>
  <si>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</si>
  <si>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</si>
  <si>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</si>
  <si>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</si>
  <si>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</si>
  <si>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</si>
  <si>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</si>
  <si>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</si>
  <si>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</si>
  <si>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</si>
  <si>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</si>
  <si>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</si>
  <si>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</si>
  <si>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</si>
  <si>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</si>
  <si>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</si>
  <si>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</si>
  <si>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</si>
  <si>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</si>
  <si>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</si>
  <si>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</si>
  <si>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</si>
  <si>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</si>
  <si>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</si>
  <si>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</si>
  <si>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</si>
  <si>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</si>
  <si>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</si>
  <si>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</si>
  <si>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</si>
  <si>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</si>
  <si>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</si>
  <si>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</si>
  <si>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</si>
  <si>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</si>
  <si>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</si>
  <si>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</si>
  <si>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</si>
  <si>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</si>
  <si>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</si>
  <si>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</si>
  <si>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</si>
  <si>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</si>
  <si>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</si>
  <si>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</si>
  <si>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</si>
  <si>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</si>
  <si>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</si>
  <si>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</si>
  <si>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</si>
  <si>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</si>
  <si>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</si>
  <si>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</si>
  <si>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</si>
  <si>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</si>
  <si>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</si>
  <si>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</si>
  <si>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</si>
  <si>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</si>
  <si>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</si>
  <si>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</si>
  <si>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</si>
  <si>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</si>
  <si>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</si>
  <si>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</si>
  <si>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</si>
  <si>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</si>
  <si>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</si>
  <si>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</si>
  <si>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</si>
  <si>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</si>
  <si>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</si>
  <si>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</si>
  <si>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</si>
  <si>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</si>
  <si>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</si>
  <si>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</si>
  <si>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</si>
  <si>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</si>
  <si>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</si>
  <si>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</si>
  <si>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</si>
  <si>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</si>
  <si>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</si>
  <si>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</si>
  <si>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</si>
  <si>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</si>
  <si>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</si>
  <si>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</si>
  <si>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</si>
  <si>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</si>
  <si>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</si>
  <si>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</si>
  <si>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</si>
  <si>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</si>
  <si>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</si>
  <si>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</si>
  <si>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</si>
  <si>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</si>
  <si>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</si>
  <si>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</si>
  <si>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</si>
  <si>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</si>
  <si>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</si>
  <si>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</si>
  <si>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</si>
  <si>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</si>
  <si>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</si>
  <si>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</si>
  <si>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</si>
  <si>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</si>
  <si>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</si>
  <si>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</si>
  <si>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</si>
  <si>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</si>
  <si>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</si>
  <si>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</si>
  <si>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</si>
  <si>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</si>
  <si>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</si>
  <si>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</si>
  <si>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</si>
  <si>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</si>
  <si>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</si>
  <si>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</si>
  <si>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</si>
  <si>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</si>
  <si>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</si>
  <si>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</si>
  <si>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</si>
  <si>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</si>
  <si>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</si>
  <si>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</si>
  <si>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</si>
  <si>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</si>
  <si>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</si>
  <si>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</si>
  <si>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</si>
  <si>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</si>
  <si>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</si>
  <si>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</si>
  <si>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</si>
  <si>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</si>
  <si>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</si>
  <si>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</si>
  <si>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</si>
  <si>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</si>
  <si>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</si>
  <si>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</si>
  <si>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</si>
  <si>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</si>
  <si>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</si>
  <si>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</si>
  <si>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</si>
  <si>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</si>
  <si>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</si>
  <si>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</si>
  <si>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</si>
  <si>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</si>
  <si>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</si>
  <si>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</si>
  <si>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</si>
  <si>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</si>
  <si>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</si>
  <si>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</si>
  <si>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</si>
  <si>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</si>
  <si>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</si>
  <si>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</si>
  <si>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</si>
  <si>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</si>
  <si>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</si>
  <si>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</si>
  <si>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</si>
  <si>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</si>
  <si>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</si>
  <si>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</si>
  <si>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</si>
  <si>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</si>
  <si>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</si>
  <si>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</si>
  <si>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</si>
  <si>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</si>
  <si>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</si>
  <si>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</si>
  <si>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</si>
  <si>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</si>
  <si>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</si>
  <si>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</si>
  <si>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</si>
  <si>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</si>
  <si>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</si>
  <si>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</si>
  <si>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</si>
  <si>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</si>
  <si>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</si>
  <si>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</si>
  <si>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</si>
  <si>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</si>
  <si>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</si>
  <si>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</si>
  <si>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</si>
  <si>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</si>
  <si>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</si>
  <si>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</si>
  <si>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</si>
  <si>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</si>
  <si>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</si>
  <si>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</si>
  <si>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</si>
  <si>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</si>
  <si>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</si>
  <si>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</si>
  <si>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</si>
  <si>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</si>
  <si>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</si>
  <si>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</si>
  <si>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</si>
  <si>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</si>
  <si>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</si>
  <si>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</si>
  <si>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</si>
  <si>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</si>
  <si>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</si>
  <si>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</si>
  <si>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</si>
  <si>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</si>
  <si>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</si>
  <si>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</si>
  <si>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</si>
  <si>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</si>
  <si>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</si>
  <si>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</si>
  <si>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</si>
  <si>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</si>
  <si>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</si>
  <si>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</si>
  <si>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</si>
  <si>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</si>
  <si>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</si>
  <si>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</si>
  <si>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</si>
  <si>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</si>
  <si>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</si>
  <si>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</si>
  <si>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</si>
  <si>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</si>
  <si>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</si>
  <si>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</si>
  <si>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</si>
  <si>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</si>
  <si>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</si>
  <si>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</si>
  <si>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</si>
  <si>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</si>
  <si>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</si>
  <si>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</si>
  <si>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</si>
  <si>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</si>
  <si>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</si>
  <si>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</si>
  <si>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</si>
  <si>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</si>
  <si>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</si>
  <si>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</si>
  <si>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</si>
  <si>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</si>
  <si>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</si>
  <si>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</si>
  <si>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</si>
  <si>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</si>
  <si>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</si>
  <si>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</si>
  <si>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</si>
  <si>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</si>
  <si>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</si>
  <si>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</si>
  <si>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</si>
  <si>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</si>
  <si>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</si>
  <si>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</si>
  <si>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</si>
  <si>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</si>
  <si>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</si>
  <si>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</si>
  <si>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</si>
  <si>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</si>
  <si>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</si>
  <si>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</si>
  <si>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</si>
  <si>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</si>
  <si>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</si>
  <si>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</si>
  <si>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</si>
  <si>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</si>
  <si>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</si>
  <si>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</si>
  <si>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</si>
  <si>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</si>
  <si>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</si>
  <si>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</si>
  <si>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</si>
  <si>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</si>
  <si>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</si>
  <si>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</si>
  <si>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</si>
  <si>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</si>
  <si>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</si>
  <si>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</si>
  <si>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</si>
  <si>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</si>
  <si>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</si>
  <si>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</si>
  <si>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</si>
  <si>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</si>
  <si>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</si>
  <si>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</si>
  <si>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</si>
  <si>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</si>
  <si>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</si>
  <si>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</si>
  <si>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</si>
  <si>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</si>
  <si>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</si>
  <si>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</si>
  <si>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</si>
  <si>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</si>
  <si>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</si>
  <si>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</si>
  <si>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</si>
  <si>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</si>
  <si>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</si>
  <si>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</si>
  <si>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</si>
  <si>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</si>
  <si>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</si>
  <si>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</si>
  <si>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</si>
  <si>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</si>
  <si>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</si>
  <si>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</si>
  <si>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</si>
  <si>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</si>
  <si>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</si>
  <si>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</si>
  <si>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</si>
  <si>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</si>
  <si>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</si>
  <si>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</si>
  <si>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</si>
  <si>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</si>
  <si>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</si>
  <si>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</si>
  <si>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</si>
  <si>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</si>
  <si>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</si>
  <si>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</si>
  <si>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</si>
  <si>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</si>
  <si>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</si>
  <si>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</si>
  <si>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</si>
  <si>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</si>
  <si>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</si>
  <si>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</si>
  <si>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</si>
  <si>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</si>
  <si>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</si>
  <si>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</si>
  <si>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</si>
  <si>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</si>
  <si>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</si>
  <si>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</si>
  <si>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</si>
  <si>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</si>
  <si>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</si>
  <si>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</si>
  <si>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</si>
  <si>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</si>
  <si>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</si>
  <si>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</si>
  <si>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</si>
  <si>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</si>
  <si>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</si>
  <si>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</si>
  <si>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</si>
  <si>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</si>
  <si>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</si>
  <si>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</si>
  <si>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</si>
  <si>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</si>
  <si>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</si>
  <si>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</si>
  <si>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</si>
  <si>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</si>
  <si>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</si>
  <si>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</si>
  <si>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</si>
  <si>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</si>
  <si>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</si>
  <si>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</si>
  <si>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</si>
  <si>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</si>
  <si>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</si>
  <si>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</si>
  <si>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</si>
  <si>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</si>
  <si>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</si>
  <si>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</si>
  <si>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</si>
  <si>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</si>
  <si>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</si>
  <si>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</si>
  <si>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</si>
  <si>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</si>
  <si>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</si>
  <si>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</si>
  <si>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</si>
  <si>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</si>
  <si>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</si>
  <si>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</si>
  <si>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</si>
  <si>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</si>
  <si>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</si>
  <si>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</si>
  <si>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</si>
  <si>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</si>
  <si>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</si>
  <si>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</si>
  <si>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</si>
  <si>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</si>
  <si>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</si>
  <si>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</si>
  <si>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</si>
  <si>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</si>
  <si>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</si>
  <si>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</si>
  <si>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</si>
  <si>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</si>
  <si>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</si>
  <si>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</si>
  <si>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</si>
  <si>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</si>
  <si>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</si>
  <si>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</si>
  <si>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</si>
  <si>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</si>
  <si>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</si>
  <si>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</si>
  <si>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</si>
  <si>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</si>
  <si>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</si>
  <si>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</si>
  <si>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</si>
  <si>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</si>
  <si>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</si>
  <si>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</si>
  <si>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</si>
  <si>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</si>
  <si>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</si>
  <si>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</si>
  <si>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</si>
  <si>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</si>
  <si>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</si>
  <si>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</si>
  <si>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</si>
  <si>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</si>
  <si>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</si>
  <si>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</si>
  <si>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</si>
  <si>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</si>
  <si>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</si>
  <si>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</si>
  <si>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</si>
  <si>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</si>
  <si>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</si>
  <si>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</si>
  <si>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</si>
  <si>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</si>
  <si>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</si>
  <si>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</si>
  <si>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</si>
  <si>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</si>
  <si>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</si>
  <si>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</si>
  <si>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</si>
  <si>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</si>
  <si>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</si>
  <si>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</si>
  <si>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</si>
  <si>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</si>
  <si>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</si>
  <si>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</si>
  <si>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</si>
  <si>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</si>
  <si>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</si>
  <si>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</si>
  <si>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</si>
  <si>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</si>
  <si>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</si>
  <si>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</si>
  <si>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</si>
  <si>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</si>
  <si>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</si>
  <si>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</si>
  <si>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</si>
  <si>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</si>
  <si>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</si>
  <si>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</si>
  <si>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</si>
  <si>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</si>
  <si>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</si>
  <si>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</si>
  <si>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</si>
  <si>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</si>
  <si>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</si>
  <si>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</si>
  <si>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</si>
  <si>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</si>
  <si>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</si>
  <si>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</si>
  <si>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</si>
  <si>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</si>
  <si>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</si>
  <si>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</si>
  <si>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</si>
  <si>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</si>
  <si>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</si>
  <si>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</si>
  <si>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</si>
  <si>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</si>
  <si>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</si>
  <si>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</si>
  <si>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</si>
  <si>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</si>
  <si>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</si>
  <si>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</si>
  <si>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</si>
  <si>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</si>
  <si>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</si>
  <si>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</si>
  <si>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</si>
  <si>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</si>
  <si>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</si>
  <si>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</si>
  <si>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</si>
  <si>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</si>
  <si>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</si>
  <si>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</si>
  <si>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</si>
  <si>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</si>
  <si>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</si>
  <si>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</si>
  <si>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</si>
  <si>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</si>
  <si>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</si>
  <si>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</si>
  <si>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</si>
  <si>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</si>
  <si>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</si>
  <si>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</si>
  <si>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</si>
  <si>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</si>
  <si>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</si>
  <si>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</si>
  <si>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</si>
  <si>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</si>
  <si>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</si>
  <si>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</si>
  <si>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</si>
  <si>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</si>
  <si>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</si>
  <si>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</si>
  <si>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</si>
  <si>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</si>
  <si>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</si>
  <si>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</si>
  <si>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</si>
  <si>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</si>
  <si>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</si>
  <si>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</si>
  <si>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</si>
  <si>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</si>
  <si>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</si>
  <si>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</si>
  <si>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</si>
  <si>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</si>
  <si>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</si>
  <si>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</si>
  <si>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</si>
  <si>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</si>
  <si>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</si>
  <si>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</si>
  <si>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</si>
  <si>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</si>
  <si>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</si>
  <si>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</si>
  <si>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</si>
  <si>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</si>
  <si>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</si>
  <si>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</si>
  <si>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</si>
  <si>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</si>
  <si>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</si>
  <si>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</si>
  <si>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</si>
  <si>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</si>
  <si>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</si>
  <si>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</si>
  <si>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</si>
  <si>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</si>
  <si>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</si>
  <si>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</si>
  <si>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</si>
  <si>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</si>
  <si>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</si>
  <si>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</si>
  <si>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</si>
  <si>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</si>
  <si>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</si>
  <si>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</si>
  <si>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</si>
  <si>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</si>
  <si>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</si>
  <si>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</si>
  <si>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</si>
  <si>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</si>
  <si>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</si>
  <si>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</si>
  <si>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</si>
  <si>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</si>
  <si>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</si>
  <si>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</si>
  <si>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</si>
  <si>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</si>
  <si>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</si>
  <si>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</si>
  <si>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</si>
  <si>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</si>
  <si>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</si>
  <si>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</si>
  <si>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</si>
  <si>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</si>
  <si>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</si>
  <si>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</si>
  <si>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</si>
  <si>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</si>
  <si>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</si>
  <si>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</si>
  <si>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</si>
  <si>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</si>
  <si>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</si>
  <si>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</si>
  <si>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</si>
  <si>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</si>
  <si>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</si>
  <si>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</si>
  <si>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</si>
  <si>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</si>
  <si>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</si>
  <si>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</si>
  <si>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</si>
  <si>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</si>
  <si>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</si>
  <si>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</si>
  <si>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</si>
  <si>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</si>
  <si>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</si>
  <si>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</si>
  <si>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</si>
  <si>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</si>
  <si>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</si>
  <si>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</si>
  <si>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</si>
  <si>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</si>
  <si>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</si>
  <si>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</si>
  <si>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</si>
  <si>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</si>
  <si>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</si>
  <si>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</si>
  <si>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</si>
  <si>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</si>
  <si>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</si>
  <si>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</si>
  <si>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</si>
  <si>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</si>
  <si>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</si>
  <si>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</si>
  <si>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</si>
  <si>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</si>
  <si>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</si>
  <si>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</si>
  <si>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</si>
  <si>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</si>
  <si>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</si>
  <si>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</si>
  <si>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</si>
  <si>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</si>
  <si>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</si>
  <si>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</si>
  <si>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</si>
  <si>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</si>
  <si>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</si>
  <si>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</si>
  <si>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</si>
  <si>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</si>
  <si>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</si>
  <si>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</si>
  <si>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</si>
  <si>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</si>
  <si>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</si>
  <si>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</si>
  <si>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</si>
  <si>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</si>
  <si>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</si>
  <si>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</si>
  <si>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</si>
  <si>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</si>
  <si>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</si>
  <si>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</si>
  <si>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</si>
  <si>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</si>
  <si>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</si>
  <si>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</si>
  <si>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</si>
  <si>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</si>
  <si>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</si>
  <si>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</si>
  <si>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</si>
  <si>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</si>
  <si>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</si>
  <si>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</si>
  <si>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</si>
  <si>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</si>
  <si>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</si>
  <si>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</si>
  <si>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</si>
  <si>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</si>
  <si>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</si>
  <si>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</si>
  <si>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</si>
  <si>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</si>
  <si>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</si>
  <si>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</si>
  <si>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</si>
  <si>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</si>
  <si>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</si>
  <si>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</si>
  <si>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</si>
  <si>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</si>
  <si>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</si>
  <si>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</si>
  <si>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</si>
  <si>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</si>
  <si>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</si>
  <si>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</si>
  <si>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</si>
  <si>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</si>
  <si>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</si>
  <si>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</si>
  <si>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</si>
  <si>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</si>
  <si>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</si>
  <si>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</si>
  <si>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</si>
  <si>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</si>
  <si>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</si>
  <si>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</si>
  <si>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</si>
  <si>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</si>
  <si>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</si>
  <si>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</si>
  <si>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</si>
  <si>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</si>
  <si>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</si>
  <si>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</si>
  <si>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</si>
  <si>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</si>
  <si>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</si>
  <si>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</si>
  <si>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</si>
  <si>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</si>
  <si>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</si>
  <si>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</si>
  <si>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</si>
  <si>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</si>
  <si>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</si>
  <si>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</si>
  <si>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</si>
  <si>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</si>
  <si>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</si>
  <si>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</si>
  <si>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</si>
  <si>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</si>
  <si>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</si>
  <si>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</si>
  <si>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</si>
  <si>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</si>
  <si>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</si>
  <si>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</si>
  <si>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</si>
  <si>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</si>
  <si>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</si>
  <si>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</si>
  <si>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</si>
  <si>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</si>
  <si>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</si>
  <si>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</si>
  <si>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</si>
  <si>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</si>
  <si>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</si>
  <si>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</si>
  <si>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</si>
  <si>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</si>
  <si>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</si>
  <si>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</si>
  <si>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</si>
  <si>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</si>
  <si>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</si>
  <si>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</si>
  <si>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</si>
  <si>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</si>
  <si>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</si>
  <si>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</si>
  <si>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</si>
  <si>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</si>
  <si>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</si>
  <si>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</si>
  <si>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</si>
  <si>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</si>
  <si>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</si>
  <si>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</si>
  <si>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</si>
  <si>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</si>
  <si>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</si>
  <si>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</si>
  <si>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</si>
  <si>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</si>
  <si>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</si>
  <si>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</si>
  <si>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</si>
  <si>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</si>
  <si>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</si>
  <si>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</si>
  <si>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</si>
  <si>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</si>
  <si>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</si>
  <si>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</si>
  <si>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</si>
  <si>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</si>
  <si>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</si>
  <si>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</si>
  <si>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</si>
  <si>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</si>
  <si>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</si>
  <si>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</si>
  <si>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</si>
  <si>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</si>
  <si>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</si>
  <si>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</si>
  <si>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</si>
  <si>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</si>
  <si>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</si>
  <si>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</si>
  <si>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</si>
  <si>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</si>
  <si>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</si>
  <si>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</si>
  <si>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</si>
  <si>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</si>
  <si>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</si>
  <si>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</si>
  <si>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</si>
  <si>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</si>
  <si>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</si>
  <si>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</si>
  <si>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</si>
  <si>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</si>
  <si>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</si>
  <si>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</si>
  <si>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</si>
  <si>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</si>
  <si>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</si>
  <si>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</si>
  <si>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</si>
  <si>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</si>
  <si>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</si>
  <si>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</si>
  <si>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</si>
  <si>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</si>
  <si>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</si>
  <si>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</si>
  <si>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</si>
  <si>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</si>
  <si>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</si>
  <si>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</si>
  <si>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</si>
  <si>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</si>
  <si>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</si>
  <si>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</si>
  <si>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</si>
  <si>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</si>
  <si>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</si>
  <si>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</si>
  <si>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</si>
  <si>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</si>
  <si>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</si>
  <si>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</si>
  <si>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</si>
  <si>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</si>
  <si>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</si>
  <si>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</si>
  <si>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</si>
  <si>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</si>
  <si>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</si>
  <si>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</si>
  <si>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</si>
  <si>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</si>
  <si>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</si>
  <si>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</si>
  <si>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</si>
  <si>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</si>
  <si>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</si>
  <si>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</si>
  <si>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</si>
  <si>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</si>
  <si>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</si>
  <si>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</si>
  <si>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</si>
  <si>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</si>
  <si>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</si>
  <si>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</si>
  <si>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</si>
  <si>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</si>
  <si>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</si>
  <si>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</si>
  <si>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</si>
  <si>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</si>
  <si>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</si>
  <si>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</si>
  <si>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</si>
  <si>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</si>
  <si>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</si>
  <si>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</si>
  <si>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</si>
  <si>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</si>
  <si>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</si>
  <si>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</si>
  <si>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</si>
  <si>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</si>
  <si>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</si>
  <si>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</si>
  <si>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</si>
  <si>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</si>
  <si>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</si>
  <si>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</si>
  <si>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</si>
  <si>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</si>
  <si>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</si>
  <si>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</si>
  <si>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</si>
  <si>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</si>
  <si>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</si>
  <si>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</si>
  <si>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</si>
  <si>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</si>
  <si>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</si>
  <si>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</si>
  <si>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</si>
  <si>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</si>
  <si>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</si>
  <si>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</si>
  <si>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</si>
  <si>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</si>
  <si>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</si>
  <si>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</si>
  <si>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</si>
  <si>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</si>
  <si>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</si>
  <si>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</si>
  <si>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</si>
  <si>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</si>
  <si>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</si>
  <si>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</si>
  <si>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</si>
  <si>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</si>
  <si>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</si>
  <si>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</si>
  <si>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</si>
  <si>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</si>
  <si>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</si>
  <si>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</si>
  <si>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</si>
  <si>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</si>
  <si>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</si>
  <si>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</si>
  <si>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</si>
  <si>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</si>
  <si>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</si>
  <si>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</si>
  <si>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</si>
  <si>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</si>
  <si>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</si>
  <si>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</si>
  <si>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</si>
  <si>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</si>
  <si>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</si>
  <si>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</si>
  <si>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</si>
  <si>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</si>
  <si>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</si>
  <si>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</si>
  <si>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</si>
  <si>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</si>
  <si>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</si>
  <si>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</si>
  <si>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</si>
  <si>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</si>
  <si>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</si>
  <si>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</si>
  <si>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</si>
  <si>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</si>
  <si>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</si>
  <si>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</si>
  <si>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</si>
  <si>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</si>
  <si>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</si>
  <si>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</si>
  <si>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</si>
  <si>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</si>
  <si>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</si>
  <si>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</si>
  <si>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</si>
  <si>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</si>
  <si>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</si>
  <si>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</si>
  <si>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</si>
  <si>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</si>
  <si>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</si>
  <si>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</si>
  <si>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</si>
  <si>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</si>
  <si>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</si>
  <si>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</si>
  <si>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</si>
  <si>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</si>
  <si>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</si>
  <si>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</si>
  <si>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</si>
  <si>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</si>
  <si>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</si>
  <si>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</si>
  <si>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</si>
  <si>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</si>
  <si>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</si>
  <si>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</si>
  <si>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</si>
  <si>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</si>
  <si>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</si>
  <si>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</si>
  <si>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</si>
  <si>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</si>
  <si>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</si>
  <si>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</si>
  <si>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</si>
  <si>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</si>
  <si>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</si>
  <si>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</si>
  <si>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</si>
  <si>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</si>
  <si>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</si>
  <si>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</si>
  <si>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</si>
  <si>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</si>
  <si>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</si>
  <si>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</si>
  <si>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</si>
  <si>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</si>
  <si>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</si>
  <si>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</si>
  <si>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</si>
  <si>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</si>
  <si>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</si>
  <si>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</si>
  <si>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</si>
  <si>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</si>
  <si>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</si>
  <si>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</si>
  <si>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</si>
  <si>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</si>
  <si>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</si>
  <si>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</si>
  <si>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</si>
  <si>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</si>
  <si>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</si>
  <si>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</si>
  <si>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</si>
  <si>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</si>
  <si>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</si>
  <si>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</si>
  <si>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</si>
  <si>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</si>
  <si>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</si>
  <si>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</si>
  <si>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</si>
  <si>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</si>
  <si>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</si>
  <si>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</si>
  <si>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</si>
  <si>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</si>
  <si>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</si>
  <si>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</si>
  <si>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</si>
  <si>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</si>
  <si>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</si>
  <si>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</si>
  <si>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</si>
  <si>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</si>
  <si>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</si>
  <si>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</si>
  <si>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</si>
  <si>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</si>
  <si>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</si>
  <si>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</si>
  <si>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</si>
  <si>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</si>
  <si>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</si>
  <si>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</si>
  <si>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</si>
  <si>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</si>
  <si>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</si>
  <si>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</si>
  <si>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</si>
  <si>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</si>
  <si>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</si>
  <si>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</si>
  <si>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</si>
  <si>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</si>
  <si>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</si>
  <si>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</si>
  <si>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</si>
  <si>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</si>
  <si>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</si>
  <si>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</si>
  <si>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</si>
  <si>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</si>
  <si>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</si>
  <si>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</si>
  <si>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</si>
  <si>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</si>
  <si>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</si>
  <si>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</si>
  <si>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</si>
  <si>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</si>
  <si>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</si>
  <si>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</si>
  <si>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</si>
  <si>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</si>
  <si>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</si>
  <si>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</si>
  <si>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</si>
  <si>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</si>
  <si>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</si>
  <si>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</si>
  <si>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</si>
  <si>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</si>
  <si>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</si>
  <si>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</si>
  <si>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</si>
  <si>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</si>
  <si>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</si>
  <si>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</si>
  <si>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</si>
  <si>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</si>
  <si>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</si>
  <si>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</si>
  <si>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</si>
  <si>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</si>
  <si>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</si>
  <si>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</si>
  <si>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</si>
  <si>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</si>
  <si>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</si>
  <si>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</si>
  <si>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</si>
  <si>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</si>
  <si>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</si>
  <si>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</si>
  <si>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</si>
  <si>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</si>
  <si>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</si>
  <si>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</si>
  <si>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</si>
  <si>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</si>
  <si>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</si>
  <si>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</si>
  <si>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</si>
  <si>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</si>
  <si>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</si>
  <si>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</si>
  <si>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</si>
  <si>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</si>
  <si>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</si>
  <si>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</si>
  <si>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</si>
  <si>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</si>
  <si>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</si>
  <si>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</si>
  <si>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</si>
  <si>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</si>
  <si>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</si>
  <si>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</si>
  <si>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</si>
  <si>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</si>
  <si>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</si>
  <si>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</si>
  <si>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</si>
  <si>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</si>
  <si>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</si>
  <si>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</si>
  <si>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</si>
  <si>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</si>
  <si>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</si>
  <si>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</si>
  <si>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</si>
  <si>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</si>
  <si>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</si>
  <si>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</si>
  <si>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</si>
  <si>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</si>
  <si>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</si>
  <si>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</si>
  <si>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</si>
  <si>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</si>
  <si>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</si>
  <si>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</si>
  <si>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</si>
  <si>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</si>
  <si>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</si>
  <si>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</si>
  <si>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</si>
  <si>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</si>
  <si>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</si>
  <si>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</si>
  <si>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</si>
  <si>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</si>
  <si>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</si>
  <si>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</si>
  <si>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</si>
  <si>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</si>
  <si>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</si>
  <si>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</si>
  <si>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</si>
  <si>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</si>
  <si>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</si>
  <si>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</si>
  <si>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</si>
  <si>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</si>
  <si>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</si>
  <si>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</si>
  <si>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</si>
  <si>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</si>
  <si>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</si>
  <si>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</si>
  <si>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</si>
  <si>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</si>
  <si>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</si>
  <si>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</si>
  <si>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</si>
  <si>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</si>
  <si>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</si>
  <si>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</si>
  <si>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</si>
  <si>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</si>
  <si>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</si>
  <si>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</si>
  <si>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</si>
  <si>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</si>
  <si>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</si>
  <si>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</si>
  <si>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</si>
  <si>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</si>
  <si>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</si>
  <si>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</si>
  <si>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</si>
  <si>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</si>
  <si>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</si>
  <si>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</si>
  <si>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</si>
  <si>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</si>
  <si>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</si>
  <si>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</si>
  <si>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</si>
  <si>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</si>
  <si>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</si>
  <si>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</si>
  <si>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</si>
  <si>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</si>
  <si>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</si>
  <si>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</si>
  <si>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</si>
  <si>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</si>
  <si>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</si>
  <si>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</si>
  <si>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</si>
  <si>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</si>
  <si>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</si>
  <si>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</si>
  <si>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</si>
  <si>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</si>
  <si>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</si>
  <si>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</si>
  <si>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</si>
  <si>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</si>
  <si>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</si>
  <si>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</si>
  <si>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</si>
  <si>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</si>
  <si>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</si>
  <si>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</si>
  <si>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</si>
  <si>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</si>
  <si>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</si>
  <si>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</si>
  <si>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</si>
  <si>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</si>
  <si>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</si>
  <si>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</si>
  <si>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</si>
  <si>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</si>
  <si>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</si>
  <si>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</si>
  <si>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</si>
  <si>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</si>
  <si>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</si>
  <si>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</si>
  <si>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</si>
  <si>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</si>
  <si>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</si>
  <si>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</si>
  <si>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</si>
  <si>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</si>
  <si>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</si>
  <si>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</si>
  <si>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</si>
  <si>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</si>
  <si>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</si>
  <si>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</si>
  <si>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</si>
  <si>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</si>
  <si>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</si>
  <si>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</si>
  <si>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</si>
  <si>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</si>
  <si>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</si>
  <si>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</si>
  <si>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</si>
  <si>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</si>
  <si>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</si>
  <si>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</si>
  <si>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</si>
  <si>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</si>
  <si>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</si>
  <si>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</si>
  <si>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</si>
  <si>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</si>
  <si>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</si>
  <si>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</si>
  <si>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</si>
  <si>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</si>
  <si>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</si>
  <si>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</si>
  <si>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</si>
  <si>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</si>
  <si>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</si>
  <si>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</si>
  <si>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</si>
  <si>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</si>
  <si>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</si>
  <si>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</si>
  <si>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</si>
  <si>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</si>
  <si>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</si>
  <si>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</si>
  <si>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</si>
  <si>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</si>
  <si>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</si>
  <si>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</si>
  <si>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</si>
  <si>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</si>
  <si>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</si>
  <si>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</si>
  <si>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</si>
  <si>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</si>
  <si>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</si>
  <si>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</si>
  <si>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</si>
  <si>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</si>
  <si>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</si>
  <si>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</si>
  <si>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</si>
  <si>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</si>
  <si>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</si>
  <si>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</si>
  <si>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</si>
  <si>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</si>
  <si>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</si>
  <si>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</si>
  <si>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</si>
  <si>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</si>
  <si>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</si>
  <si>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</si>
  <si>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</si>
  <si>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</si>
  <si>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</si>
  <si>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</si>
  <si>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</si>
  <si>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</si>
  <si>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</si>
  <si>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</si>
  <si>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</si>
  <si>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</si>
  <si>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</si>
  <si>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</si>
  <si>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</si>
  <si>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</si>
  <si>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</si>
  <si>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</si>
  <si>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</si>
  <si>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</si>
  <si>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</si>
  <si>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</si>
  <si>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</si>
  <si>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</si>
  <si>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</si>
  <si>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</si>
  <si>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</si>
  <si>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</si>
  <si>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</si>
  <si>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</si>
  <si>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</si>
  <si>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</si>
  <si>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</si>
  <si>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</si>
  <si>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</si>
  <si>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</si>
  <si>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</si>
  <si>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</si>
  <si>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</si>
  <si>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</si>
  <si>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</si>
  <si>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</si>
  <si>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</si>
  <si>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</si>
  <si>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</si>
  <si>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</si>
  <si>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</si>
  <si>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</si>
  <si>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</si>
  <si>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</si>
  <si>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</si>
  <si>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</si>
  <si>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</si>
  <si>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</si>
  <si>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</si>
  <si>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</si>
  <si>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</si>
  <si>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</si>
  <si>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</si>
  <si>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</si>
  <si>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</si>
  <si>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</si>
  <si>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</si>
  <si>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</si>
  <si>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</si>
  <si>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</si>
  <si>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</si>
  <si>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</si>
  <si>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</si>
  <si>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</si>
  <si>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</si>
  <si>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</si>
  <si>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</si>
  <si>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</si>
  <si>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</si>
  <si>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</si>
  <si>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</si>
  <si>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</si>
  <si>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</si>
  <si>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</si>
  <si>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</si>
  <si>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</si>
  <si>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</si>
  <si>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</si>
  <si>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</si>
  <si>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</si>
  <si>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</si>
  <si>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</si>
  <si>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</si>
  <si>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</si>
  <si>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</si>
  <si>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</si>
  <si>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</si>
  <si>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</si>
  <si>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</si>
  <si>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</si>
  <si>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</si>
  <si>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</si>
  <si>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</si>
  <si>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</si>
  <si>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</si>
  <si>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</si>
  <si>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</si>
  <si>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</si>
  <si>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</si>
  <si>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</si>
  <si>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</si>
  <si>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</si>
  <si>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</si>
  <si>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</si>
  <si>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</si>
  <si>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</si>
  <si>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</si>
  <si>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</si>
  <si>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</si>
  <si>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</si>
  <si>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</si>
  <si>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</si>
  <si>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</si>
  <si>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</si>
  <si>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</si>
  <si>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</si>
  <si>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</si>
  <si>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</si>
  <si>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</si>
  <si>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</si>
  <si>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</si>
  <si>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</si>
  <si>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</si>
  <si>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</si>
  <si>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</si>
  <si>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</si>
  <si>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</si>
  <si>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</si>
  <si>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</si>
  <si>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</si>
  <si>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</si>
  <si>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</si>
  <si>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</si>
  <si>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</si>
  <si>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</si>
  <si>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</si>
  <si>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</si>
  <si>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</si>
  <si>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</si>
  <si>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</si>
  <si>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</si>
  <si>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</si>
  <si>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</si>
  <si>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</si>
  <si>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</si>
  <si>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</si>
  <si>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</si>
  <si>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</si>
  <si>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</si>
  <si>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</si>
  <si>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</si>
  <si>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</si>
  <si>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</si>
  <si>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</si>
  <si>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</si>
  <si>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</si>
  <si>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</si>
  <si>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</si>
  <si>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</si>
  <si>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</si>
  <si>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</si>
  <si>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</si>
  <si>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</si>
  <si>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</si>
  <si>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</si>
  <si>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</si>
  <si>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</si>
  <si>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</si>
  <si>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</si>
  <si>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</si>
  <si>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</si>
  <si>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</si>
  <si>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</si>
  <si>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</si>
  <si>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</si>
  <si>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</si>
  <si>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</si>
  <si>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</si>
  <si>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</si>
  <si>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</si>
  <si>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</si>
  <si>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</si>
  <si>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</si>
  <si>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</si>
  <si>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</si>
  <si>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</si>
  <si>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</si>
  <si>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</si>
  <si>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</si>
  <si>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</si>
  <si>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</si>
  <si>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</si>
  <si>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</si>
  <si>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</si>
  <si>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</si>
  <si>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</si>
  <si>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</si>
  <si>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</si>
  <si>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</si>
  <si>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</si>
  <si>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</si>
  <si>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</si>
  <si>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</si>
  <si>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</si>
  <si>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</si>
  <si>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</si>
  <si>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</si>
  <si>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</si>
  <si>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</si>
  <si>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</si>
  <si>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</si>
  <si>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</si>
  <si>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</si>
  <si>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</si>
  <si>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</si>
  <si>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</si>
  <si>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</si>
  <si>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</si>
  <si>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</si>
  <si>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</si>
  <si>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</si>
  <si>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</si>
  <si>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</si>
  <si>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</si>
  <si>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</si>
  <si>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</si>
  <si>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</si>
  <si>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</si>
  <si>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</si>
  <si>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</si>
  <si>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</si>
  <si>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</si>
  <si>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</si>
  <si>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</si>
  <si>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</si>
  <si>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</si>
  <si>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</si>
  <si>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</si>
  <si>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</si>
  <si>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</si>
  <si>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</si>
  <si>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</si>
  <si>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</si>
  <si>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</si>
  <si>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</si>
  <si>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</si>
  <si>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</si>
  <si>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</si>
  <si>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</si>
  <si>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</si>
  <si>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</si>
  <si>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</si>
  <si>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</si>
  <si>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</si>
  <si>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</si>
  <si>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</si>
  <si>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</si>
  <si>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</si>
  <si>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</si>
  <si>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</si>
  <si>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</si>
  <si>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</si>
  <si>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</si>
  <si>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</si>
  <si>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</si>
  <si>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</si>
  <si>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</si>
  <si>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</si>
  <si>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</si>
  <si>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</si>
  <si>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</si>
  <si>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</si>
  <si>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</si>
  <si>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</si>
  <si>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</si>
  <si>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</si>
  <si>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</si>
  <si>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</si>
  <si>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</si>
  <si>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</si>
  <si>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</si>
  <si>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</si>
  <si>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</si>
  <si>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</si>
  <si>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</si>
  <si>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</si>
  <si>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</si>
  <si>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</si>
  <si>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</si>
  <si>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</si>
  <si>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</si>
  <si>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</si>
  <si>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</si>
  <si>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</si>
  <si>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</si>
  <si>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</si>
  <si>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</si>
  <si>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</si>
  <si>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</si>
  <si>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</si>
  <si>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</si>
  <si>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</si>
  <si>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</si>
  <si>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</si>
  <si>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</si>
  <si>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</si>
  <si>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</si>
  <si>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</si>
  <si>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</si>
  <si>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</si>
  <si>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</si>
  <si>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</si>
  <si>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</si>
  <si>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</si>
  <si>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</si>
  <si>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</si>
  <si>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</si>
  <si>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</si>
  <si>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</si>
  <si>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</si>
  <si>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</si>
  <si>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</si>
  <si>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</si>
  <si>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</si>
  <si>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</si>
  <si>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</si>
  <si>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</si>
  <si>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</si>
  <si>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</si>
  <si>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</si>
  <si>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</si>
  <si>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</si>
  <si>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</si>
  <si>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</si>
  <si>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</si>
  <si>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</si>
  <si>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</si>
  <si>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</si>
  <si>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</si>
  <si>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</si>
  <si>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</si>
  <si>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</si>
  <si>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</si>
  <si>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</si>
  <si>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</si>
  <si>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</si>
  <si>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</si>
  <si>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</si>
  <si>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</si>
  <si>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</si>
  <si>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</si>
  <si>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</si>
  <si>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</si>
  <si>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</si>
  <si>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</si>
  <si>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</si>
  <si>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</si>
  <si>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</si>
  <si>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</si>
  <si>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</si>
  <si>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</si>
  <si>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</si>
  <si>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</si>
  <si>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</si>
  <si>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</si>
  <si>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</si>
  <si>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</si>
  <si>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</si>
  <si>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</si>
  <si>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</si>
  <si>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</si>
  <si>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</si>
  <si>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</si>
  <si>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</si>
  <si>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</si>
  <si>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</si>
  <si>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</si>
  <si>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</si>
  <si>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</si>
  <si>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</si>
  <si>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</si>
  <si>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</si>
  <si>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</si>
  <si>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</si>
  <si>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</si>
  <si>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</si>
  <si>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</si>
  <si>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</si>
  <si>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</si>
  <si>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</si>
  <si>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</si>
  <si>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</si>
  <si>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</si>
  <si>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</si>
  <si>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</si>
  <si>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</si>
  <si>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</si>
  <si>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</si>
  <si>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</si>
  <si>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</si>
  <si>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</si>
  <si>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</si>
  <si>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</si>
  <si>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</si>
  <si>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</si>
  <si>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</si>
  <si>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</si>
  <si>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</si>
  <si>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</si>
  <si>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</si>
  <si>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</si>
  <si>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</si>
  <si>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</si>
  <si>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</si>
  <si>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</si>
  <si>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</si>
  <si>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</si>
  <si>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</si>
  <si>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</si>
  <si>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</si>
  <si>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</si>
  <si>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</si>
  <si>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</si>
  <si>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</si>
  <si>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</si>
  <si>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</si>
  <si>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</si>
  <si>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</si>
  <si>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</si>
  <si>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</si>
  <si>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</si>
  <si>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</si>
  <si>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</si>
  <si>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</si>
  <si>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</si>
  <si>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</si>
  <si>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</si>
  <si>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</si>
  <si>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</si>
  <si>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</si>
  <si>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</si>
  <si>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</si>
  <si>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</si>
  <si>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</si>
  <si>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</si>
  <si>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</si>
  <si>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</si>
  <si>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</si>
  <si>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</si>
  <si>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</si>
  <si>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</si>
  <si>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</si>
  <si>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</si>
  <si>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</si>
  <si>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</si>
  <si>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</si>
  <si>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</si>
  <si>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</si>
  <si>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</si>
  <si>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</si>
  <si>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</si>
  <si>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</si>
  <si>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</si>
  <si>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</si>
  <si>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</si>
  <si>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</si>
  <si>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</si>
  <si>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</si>
  <si>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</si>
  <si>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</si>
  <si>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</si>
  <si>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</si>
  <si>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</si>
  <si>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</si>
  <si>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</si>
  <si>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</si>
  <si>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</si>
  <si>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</si>
  <si>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</si>
  <si>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</si>
  <si>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</si>
  <si>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</si>
  <si>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</si>
  <si>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</si>
  <si>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</si>
  <si>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</si>
  <si>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</si>
  <si>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</si>
  <si>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</si>
  <si>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</si>
  <si>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</si>
  <si>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</si>
  <si>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</si>
  <si>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</si>
  <si>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</si>
  <si>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</si>
  <si>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</si>
  <si>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</si>
  <si>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</si>
  <si>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</si>
  <si>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</si>
  <si>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</si>
  <si>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</si>
  <si>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</si>
  <si>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</si>
  <si>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</si>
  <si>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</si>
  <si>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</si>
  <si>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</si>
  <si>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</si>
  <si>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</si>
  <si>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</si>
  <si>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</si>
  <si>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</si>
  <si>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</si>
  <si>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</si>
  <si>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</si>
  <si>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</si>
  <si>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</si>
  <si>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</si>
  <si>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</si>
  <si>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</si>
  <si>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</si>
  <si>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</si>
  <si>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</si>
  <si>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</si>
  <si>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</si>
  <si>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</si>
  <si>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</si>
  <si>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</si>
  <si>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</si>
  <si>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</si>
  <si>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</si>
  <si>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</si>
  <si>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</si>
  <si>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</si>
  <si>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</si>
  <si>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</si>
  <si>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</si>
  <si>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</si>
  <si>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</si>
  <si>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</si>
  <si>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</si>
  <si>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</si>
  <si>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</si>
  <si>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</si>
  <si>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</si>
  <si>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</si>
  <si>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</si>
  <si>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</si>
  <si>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</si>
  <si>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</si>
  <si>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</si>
  <si>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</si>
  <si>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</si>
  <si>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</si>
  <si>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</si>
  <si>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</si>
  <si>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</si>
  <si>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</si>
  <si>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</si>
  <si>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</si>
  <si>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</si>
  <si>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</si>
  <si>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</si>
  <si>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</si>
  <si>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</si>
  <si>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</si>
  <si>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</si>
  <si>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</si>
  <si>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</si>
  <si>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</si>
  <si>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</si>
  <si>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</si>
  <si>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</si>
  <si>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</si>
  <si>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</si>
  <si>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</si>
  <si>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</si>
  <si>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</si>
  <si>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</si>
  <si>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</si>
  <si>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</si>
  <si>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</si>
  <si>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</si>
  <si>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</si>
  <si>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</si>
  <si>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</si>
  <si>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</si>
  <si>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</si>
  <si>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</si>
  <si>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</si>
  <si>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</si>
  <si>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</si>
  <si>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</si>
  <si>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</si>
  <si>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</si>
  <si>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</si>
  <si>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</si>
  <si>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</si>
  <si>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</si>
  <si>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</si>
  <si>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</si>
  <si>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</si>
  <si>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</si>
  <si>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</si>
  <si>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</si>
  <si>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</si>
  <si>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</si>
  <si>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</si>
  <si>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</si>
  <si>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</si>
  <si>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</si>
  <si>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</si>
  <si>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</si>
  <si>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</si>
  <si>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</si>
  <si>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</si>
  <si>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</si>
  <si>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</si>
  <si>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</si>
  <si>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</si>
  <si>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</si>
  <si>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</si>
  <si>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</si>
  <si>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</si>
  <si>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</si>
  <si>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</si>
  <si>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</si>
  <si>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</si>
  <si>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</si>
  <si>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</si>
  <si>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</si>
  <si>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</si>
  <si>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</si>
  <si>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</si>
  <si>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</si>
  <si>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</si>
  <si>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</si>
  <si>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</si>
  <si>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</si>
  <si>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</si>
  <si>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</si>
  <si>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</si>
  <si>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</si>
  <si>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</si>
  <si>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</si>
  <si>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</si>
  <si>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</si>
  <si>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</si>
  <si>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</si>
  <si>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</si>
  <si>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</si>
  <si>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</si>
  <si>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</si>
  <si>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</si>
  <si>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</si>
  <si>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</si>
  <si>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</si>
  <si>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</si>
  <si>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</si>
  <si>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</si>
  <si>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</si>
  <si>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</si>
  <si>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</si>
  <si>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</si>
  <si>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</si>
  <si>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</si>
  <si>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</si>
  <si>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</si>
  <si>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</si>
  <si>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</si>
  <si>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</si>
  <si>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</si>
  <si>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</si>
  <si>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</si>
  <si>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</si>
  <si>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</si>
  <si>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</si>
  <si>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</si>
  <si>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</si>
  <si>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</si>
  <si>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</si>
  <si>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</si>
  <si>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</si>
  <si>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</si>
  <si>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</si>
  <si>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</si>
  <si>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</si>
  <si>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</si>
  <si>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</si>
  <si>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</si>
  <si>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</si>
  <si>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</si>
  <si>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</si>
  <si>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</si>
  <si>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</si>
  <si>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</si>
  <si>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</si>
  <si>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</si>
  <si>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</si>
  <si>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</si>
  <si>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</si>
  <si>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</si>
  <si>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</si>
  <si>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</si>
  <si>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</si>
  <si>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</si>
  <si>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</si>
  <si>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</si>
  <si>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</si>
  <si>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</si>
  <si>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</si>
  <si>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</si>
  <si>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</si>
  <si>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</si>
  <si>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</si>
  <si>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</si>
  <si>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</si>
  <si>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</si>
  <si>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</si>
  <si>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</si>
  <si>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</si>
  <si>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</si>
  <si>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</si>
  <si>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</si>
  <si>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</si>
  <si>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</si>
  <si>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</si>
  <si>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</si>
  <si>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</si>
  <si>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</si>
  <si>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</si>
  <si>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</si>
  <si>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</si>
  <si>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</si>
  <si>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</si>
  <si>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</si>
  <si>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</si>
  <si>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</si>
  <si>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</si>
  <si>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</si>
  <si>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</si>
  <si>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</si>
  <si>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</si>
  <si>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</si>
  <si>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</si>
  <si>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</si>
  <si>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</si>
  <si>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</si>
  <si>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</si>
  <si>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</si>
  <si>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</si>
  <si>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</si>
  <si>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</si>
  <si>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</si>
  <si>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</si>
  <si>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</si>
  <si>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</si>
  <si>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</si>
  <si>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</si>
  <si>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</si>
  <si>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</si>
  <si>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</si>
  <si>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</si>
  <si>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</si>
  <si>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</si>
  <si>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</si>
  <si>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</si>
  <si>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</si>
  <si>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</si>
  <si>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</si>
  <si>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</si>
  <si>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</si>
  <si>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</si>
  <si>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</si>
  <si>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</si>
  <si>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</si>
  <si>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</si>
  <si>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</si>
  <si>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</si>
  <si>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</si>
  <si>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</si>
  <si>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</si>
  <si>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</si>
  <si>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</si>
  <si>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</si>
  <si>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</si>
  <si>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</si>
  <si>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</si>
  <si>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</si>
  <si>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</si>
  <si>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</si>
  <si>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</si>
  <si>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</si>
  <si>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</si>
  <si>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</si>
  <si>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</si>
  <si>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</si>
  <si>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</si>
  <si>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</si>
  <si>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</si>
  <si>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</si>
  <si>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</si>
  <si>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</si>
  <si>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</si>
  <si>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</si>
  <si>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</si>
  <si>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</si>
  <si>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</si>
  <si>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</si>
  <si>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</si>
  <si>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</si>
  <si>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</si>
  <si>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</si>
  <si>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</si>
  <si>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</si>
  <si>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</si>
  <si>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</si>
  <si>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</si>
  <si>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</si>
  <si>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</si>
  <si>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</si>
  <si>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</si>
  <si>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</si>
  <si>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</si>
  <si>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</si>
  <si>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</si>
  <si>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</si>
  <si>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</si>
  <si>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</si>
  <si>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</si>
  <si>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</si>
  <si>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</si>
  <si>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</si>
  <si>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</si>
  <si>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</si>
  <si>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</si>
  <si>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</si>
  <si>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</si>
  <si>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</si>
  <si>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</si>
  <si>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</si>
  <si>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</si>
  <si>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</si>
  <si>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</si>
  <si>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</si>
  <si>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</si>
  <si>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</si>
  <si>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</si>
  <si>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</si>
  <si>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</si>
  <si>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</si>
  <si>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</si>
  <si>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</si>
  <si>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</si>
  <si>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</si>
  <si>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</si>
  <si>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</si>
  <si>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</si>
  <si>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</si>
  <si>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</si>
  <si>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</si>
  <si>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</si>
  <si>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</si>
  <si>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</si>
  <si>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</si>
  <si>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</si>
  <si>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</si>
  <si>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</si>
  <si>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</si>
  <si>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</si>
  <si>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</si>
  <si>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</si>
  <si>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</si>
  <si>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</si>
  <si>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</si>
  <si>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</si>
  <si>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</si>
  <si>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</si>
  <si>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</si>
  <si>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</si>
  <si>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</si>
  <si>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</si>
  <si>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</si>
  <si>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</si>
  <si>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</si>
  <si>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</si>
  <si>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</si>
  <si>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</si>
  <si>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</si>
  <si>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</si>
  <si>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</si>
  <si>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</si>
  <si>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</si>
  <si>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</si>
  <si>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</si>
  <si>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</si>
  <si>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</si>
  <si>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</si>
  <si>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</si>
  <si>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</si>
  <si>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</si>
  <si>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</si>
  <si>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</si>
  <si>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</si>
  <si>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</si>
  <si>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</si>
  <si>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</si>
  <si>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</si>
  <si>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</si>
  <si>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</si>
  <si>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</si>
  <si>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</si>
  <si>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</si>
  <si>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</si>
  <si>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</si>
  <si>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</si>
  <si>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</si>
  <si>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</si>
  <si>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</si>
  <si>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</si>
  <si>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</si>
  <si>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</si>
  <si>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</si>
  <si>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</si>
  <si>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</si>
  <si>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</si>
  <si>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</si>
  <si>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</si>
  <si>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</si>
  <si>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</si>
  <si>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</si>
  <si>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</si>
  <si>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</si>
  <si>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</si>
  <si>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</si>
  <si>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</si>
  <si>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</si>
  <si>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</si>
  <si>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</si>
  <si>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</si>
  <si>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</si>
  <si>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</si>
  <si>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</si>
  <si>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</si>
  <si>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</si>
  <si>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</si>
  <si>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</si>
  <si>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</si>
  <si>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</si>
  <si>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</si>
  <si>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</si>
  <si>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</si>
  <si>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</si>
  <si>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</si>
  <si>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</si>
  <si>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</si>
  <si>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</si>
  <si>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</si>
  <si>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</si>
  <si>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</si>
  <si>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</si>
  <si>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</si>
  <si>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</si>
  <si>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</si>
  <si>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</si>
  <si>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</si>
  <si>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</si>
  <si>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</si>
  <si>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</si>
  <si>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</si>
  <si>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</si>
  <si>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</si>
  <si>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</si>
  <si>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</si>
  <si>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</si>
  <si>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</si>
  <si>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</si>
  <si>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</si>
  <si>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</si>
  <si>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</si>
  <si>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</si>
  <si>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</si>
  <si>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</si>
  <si>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</si>
  <si>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</si>
  <si>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</si>
  <si>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</si>
  <si>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</si>
  <si>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</si>
  <si>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</si>
  <si>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</si>
  <si>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</si>
  <si>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</si>
  <si>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</si>
  <si>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</si>
  <si>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</si>
  <si>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</si>
  <si>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</si>
  <si>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</si>
  <si>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</si>
  <si>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</si>
  <si>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</si>
  <si>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</si>
  <si>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</si>
  <si>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</si>
  <si>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</si>
  <si>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</si>
  <si>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</si>
  <si>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</si>
  <si>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</si>
  <si>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</si>
  <si>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</si>
  <si>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</si>
  <si>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</si>
  <si>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</si>
  <si>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</si>
  <si>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</si>
  <si>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</si>
  <si>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</si>
  <si>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</si>
  <si>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</si>
  <si>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</si>
  <si>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</si>
  <si>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</si>
  <si>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</si>
  <si>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</si>
  <si>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</si>
  <si>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</si>
  <si>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</si>
  <si>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</si>
  <si>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</si>
  <si>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</si>
  <si>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</si>
  <si>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</si>
  <si>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</si>
  <si>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</si>
  <si>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</si>
  <si>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</si>
  <si>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</si>
  <si>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</si>
  <si>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</si>
  <si>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</si>
  <si>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</si>
  <si>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</si>
  <si>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</si>
  <si>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</si>
  <si>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</si>
  <si>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</si>
  <si>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</si>
  <si>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</si>
  <si>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</si>
  <si>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</si>
  <si>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</si>
  <si>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</si>
  <si>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</si>
  <si>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</si>
  <si>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</si>
  <si>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</si>
  <si>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</si>
  <si>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</si>
  <si>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</si>
  <si>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</si>
  <si>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</si>
  <si>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</si>
  <si>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</si>
  <si>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</si>
  <si>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</si>
  <si>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</si>
  <si>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</si>
  <si>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</si>
  <si>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</si>
  <si>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</si>
  <si>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</si>
  <si>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</si>
  <si>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</si>
  <si>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</si>
  <si>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</si>
  <si>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</si>
  <si>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</si>
  <si>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</si>
  <si>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</si>
  <si>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</si>
  <si>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</si>
  <si>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</si>
  <si>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</si>
  <si>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</si>
  <si>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</si>
  <si>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</si>
  <si>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</si>
  <si>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</si>
  <si>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</si>
  <si>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</si>
  <si>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</si>
  <si>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</si>
  <si>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</si>
  <si>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</si>
  <si>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</si>
  <si>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</si>
  <si>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</si>
  <si>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</si>
  <si>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</si>
  <si>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</si>
  <si>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</si>
  <si>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</si>
  <si>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</si>
  <si>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</si>
  <si>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</si>
  <si>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</si>
  <si>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</si>
  <si>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</si>
  <si>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</si>
  <si>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</si>
  <si>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</si>
  <si>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</si>
  <si>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</si>
  <si>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</si>
  <si>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</si>
  <si>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</si>
  <si>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</si>
  <si>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</si>
  <si>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</si>
  <si>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</si>
  <si>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</si>
  <si>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</si>
  <si>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</si>
  <si>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</si>
  <si>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</si>
  <si>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</si>
  <si>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</si>
  <si>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</si>
  <si>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</si>
  <si>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</si>
  <si>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</si>
  <si>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</si>
  <si>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</si>
  <si>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</si>
  <si>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</si>
  <si>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</si>
  <si>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</si>
  <si>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</si>
  <si>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</si>
  <si>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</si>
  <si>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</si>
  <si>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</si>
  <si>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</si>
  <si>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</si>
  <si>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</si>
  <si>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</si>
  <si>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</si>
  <si>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</si>
  <si>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</si>
  <si>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</si>
  <si>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</si>
  <si>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</si>
  <si>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</si>
  <si>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</si>
  <si>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</si>
  <si>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</si>
  <si>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</si>
  <si>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</si>
  <si>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</si>
  <si>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</si>
  <si>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</si>
  <si>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</si>
  <si>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</si>
  <si>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</si>
  <si>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</si>
  <si>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</si>
  <si>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</si>
  <si>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</si>
  <si>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</si>
  <si>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</si>
  <si>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</si>
  <si>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</si>
  <si>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</si>
  <si>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</si>
  <si>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</si>
  <si>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</si>
  <si>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</si>
  <si>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</si>
  <si>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</si>
  <si>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</si>
  <si>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</si>
  <si>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</si>
  <si>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</si>
  <si>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</si>
  <si>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</si>
  <si>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</si>
  <si>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</si>
  <si>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</si>
  <si>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</si>
  <si>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</si>
  <si>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</si>
  <si>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</si>
  <si>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</si>
  <si>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</si>
  <si>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</si>
  <si>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</si>
  <si>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</si>
  <si>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</si>
  <si>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</si>
  <si>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</si>
  <si>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</si>
  <si>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</si>
  <si>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</si>
  <si>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</si>
  <si>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</si>
  <si>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</si>
  <si>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</si>
  <si>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</si>
  <si>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</si>
  <si>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</si>
  <si>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</si>
  <si>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</si>
  <si>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</si>
  <si>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</si>
  <si>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</si>
  <si>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</si>
  <si>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</si>
  <si>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</si>
  <si>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</si>
  <si>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</si>
  <si>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</si>
  <si>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</si>
  <si>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</si>
  <si>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</si>
  <si>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</si>
  <si>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</si>
  <si>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</si>
  <si>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</si>
  <si>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</si>
  <si>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</si>
  <si>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</si>
  <si>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</si>
  <si>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</si>
  <si>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</si>
  <si>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</si>
  <si>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</si>
  <si>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</si>
  <si>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</si>
  <si>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</si>
  <si>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</si>
  <si>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</si>
  <si>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</si>
  <si>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</si>
  <si>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</si>
  <si>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</si>
  <si>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</si>
  <si>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</si>
  <si>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</si>
  <si>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</si>
  <si>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</si>
  <si>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</si>
  <si>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</si>
  <si>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</si>
  <si>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</si>
  <si>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</si>
  <si>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</si>
  <si>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</si>
  <si>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</si>
  <si>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</si>
  <si>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</si>
  <si>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</si>
  <si>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</si>
  <si>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</si>
  <si>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</si>
  <si>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</si>
  <si>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</si>
  <si>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</si>
  <si>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</si>
  <si>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</si>
  <si>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</si>
  <si>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</si>
  <si>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</si>
  <si>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</si>
  <si>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</si>
  <si>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</si>
  <si>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</si>
  <si>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</si>
  <si>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</si>
  <si>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</si>
  <si>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</si>
  <si>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</si>
  <si>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</si>
  <si>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</si>
  <si>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</si>
  <si>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</si>
  <si>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</si>
  <si>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</si>
  <si>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</si>
  <si>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</si>
  <si>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</si>
  <si>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</si>
  <si>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</si>
  <si>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</si>
  <si>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</si>
  <si>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</si>
  <si>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</si>
  <si>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</si>
  <si>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</si>
  <si>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</si>
  <si>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</si>
  <si>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</si>
  <si>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</si>
  <si>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</si>
  <si>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</si>
  <si>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</si>
  <si>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</si>
  <si>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</si>
  <si>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</si>
  <si>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</si>
  <si>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</si>
  <si>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</si>
  <si>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</si>
  <si>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</si>
  <si>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</si>
  <si>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</si>
  <si>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</si>
  <si>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</si>
  <si>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</si>
  <si>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</si>
  <si>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</si>
  <si>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</si>
  <si>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</si>
  <si>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</si>
  <si>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</si>
  <si>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</si>
  <si>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</si>
  <si>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</si>
  <si>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</si>
  <si>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</si>
  <si>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</si>
  <si>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</si>
  <si>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</si>
  <si>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</si>
  <si>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</si>
  <si>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</si>
  <si>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</si>
  <si>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</si>
  <si>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</si>
  <si>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</si>
  <si>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</si>
  <si>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</si>
  <si>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</si>
  <si>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</si>
  <si>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</si>
  <si>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</si>
  <si>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</si>
  <si>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</si>
  <si>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</si>
  <si>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</si>
  <si>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</si>
  <si>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</si>
  <si>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</si>
  <si>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</si>
  <si>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</si>
  <si>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</si>
  <si>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</si>
  <si>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</si>
  <si>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</si>
  <si>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</si>
  <si>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</si>
  <si>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</si>
  <si>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</si>
  <si>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</si>
  <si>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</si>
  <si>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</si>
  <si>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</si>
  <si>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</si>
  <si>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</si>
  <si>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</si>
  <si>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</si>
  <si>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</si>
  <si>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</si>
  <si>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</si>
  <si>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</si>
  <si>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</si>
  <si>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</si>
  <si>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</si>
  <si>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</si>
  <si>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</si>
  <si>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</si>
  <si>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</si>
  <si>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</si>
  <si>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</si>
  <si>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</si>
  <si>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</si>
  <si>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</si>
  <si>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</si>
  <si>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</si>
  <si>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</si>
  <si>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</si>
  <si>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</si>
  <si>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</si>
  <si>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</si>
  <si>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</si>
  <si>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</si>
  <si>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</si>
  <si>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</si>
  <si>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</si>
  <si>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</si>
  <si>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</si>
  <si>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</si>
  <si>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</si>
  <si>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</si>
  <si>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</si>
  <si>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</si>
  <si>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</si>
  <si>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</si>
  <si>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</si>
  <si>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</si>
  <si>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</si>
  <si>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</si>
  <si>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</si>
  <si>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</si>
  <si>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</si>
  <si>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</si>
  <si>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</si>
  <si>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</si>
  <si>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</si>
  <si>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</si>
  <si>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</si>
  <si>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</si>
  <si>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</si>
  <si>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</si>
  <si>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</si>
  <si>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</si>
  <si>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</si>
  <si>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</si>
  <si>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</si>
  <si>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</si>
  <si>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</si>
  <si>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</si>
  <si>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</si>
  <si>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</si>
  <si>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</si>
  <si>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</si>
  <si>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</si>
  <si>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</si>
  <si>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</si>
  <si>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</si>
  <si>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</si>
  <si>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</si>
  <si>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</si>
  <si>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</si>
  <si>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</si>
  <si>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</si>
  <si>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</si>
  <si>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</si>
  <si>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</si>
  <si>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</si>
  <si>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</si>
  <si>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</si>
  <si>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</si>
  <si>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</si>
  <si>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</si>
  <si>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</si>
  <si>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</si>
  <si>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</si>
  <si>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</si>
  <si>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</si>
  <si>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</si>
  <si>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</si>
  <si>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</si>
  <si>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</si>
  <si>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</si>
  <si>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</si>
  <si>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</si>
  <si>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</si>
  <si>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</si>
  <si>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</si>
  <si>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</si>
  <si>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</si>
  <si>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</si>
  <si>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</si>
  <si>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</si>
  <si>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</si>
  <si>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</si>
  <si>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</si>
  <si>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</si>
  <si>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</si>
  <si>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</si>
  <si>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</si>
  <si>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</si>
  <si>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</si>
  <si>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</si>
  <si>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</si>
  <si>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</si>
  <si>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</si>
  <si>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</si>
  <si>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</si>
  <si>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</si>
  <si>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</si>
  <si>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</si>
  <si>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</si>
  <si>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</si>
  <si>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</si>
  <si>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</si>
  <si>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</si>
  <si>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</si>
  <si>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</si>
  <si>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</si>
  <si>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</si>
  <si>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</si>
  <si>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</si>
  <si>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</si>
  <si>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</si>
  <si>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</si>
  <si>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</si>
  <si>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</si>
  <si>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</si>
  <si>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</si>
  <si>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</si>
  <si>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</si>
  <si>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</si>
  <si>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</si>
  <si>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</si>
  <si>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</si>
  <si>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</si>
  <si>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</si>
  <si>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</si>
  <si>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</si>
  <si>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</si>
  <si>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</si>
  <si>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</si>
  <si>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</si>
  <si>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</si>
  <si>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</si>
  <si>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</si>
  <si>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</si>
  <si>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</si>
  <si>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</si>
  <si>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</si>
  <si>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</si>
  <si>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</si>
  <si>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</si>
  <si>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</si>
  <si>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</si>
  <si>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</si>
  <si>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</si>
  <si>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</si>
  <si>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</si>
  <si>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</si>
  <si>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</si>
  <si>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</si>
  <si>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</si>
  <si>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</si>
  <si>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</si>
  <si>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</si>
  <si>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</si>
  <si>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</si>
  <si>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</si>
  <si>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</si>
  <si>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</si>
  <si>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</si>
  <si>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</si>
  <si>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</si>
  <si>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</si>
  <si>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</si>
  <si>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</si>
  <si>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</si>
  <si>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</si>
  <si>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</si>
  <si>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</si>
  <si>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</si>
  <si>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</si>
  <si>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</si>
  <si>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</si>
  <si>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</si>
  <si>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</si>
  <si>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</si>
  <si>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</si>
  <si>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</si>
  <si>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</si>
  <si>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</si>
  <si>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</si>
  <si>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</si>
  <si>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</si>
  <si>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</si>
  <si>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</si>
  <si>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</si>
  <si>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</si>
  <si>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</si>
  <si>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</si>
  <si>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</si>
  <si>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</si>
  <si>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</si>
  <si>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</si>
  <si>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</si>
  <si>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</si>
  <si>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</si>
  <si>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</si>
  <si>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</si>
  <si>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</si>
  <si>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</si>
  <si>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</si>
  <si>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</si>
  <si>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</si>
  <si>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</si>
  <si>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</si>
  <si>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</si>
  <si>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</si>
  <si>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</si>
  <si>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</si>
  <si>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</si>
  <si>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</si>
  <si>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</si>
  <si>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</si>
  <si>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</si>
  <si>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</si>
  <si>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</si>
  <si>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</si>
  <si>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</si>
  <si>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</si>
  <si>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</si>
  <si>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</si>
  <si>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</si>
  <si>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</si>
  <si>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</si>
  <si>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</si>
  <si>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</si>
  <si>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</si>
  <si>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</si>
  <si>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</si>
  <si>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</si>
  <si>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</si>
  <si>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</si>
  <si>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</si>
  <si>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</si>
  <si>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</si>
  <si>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</si>
  <si>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</si>
  <si>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</si>
  <si>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</si>
  <si>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</si>
  <si>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</si>
  <si>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</si>
  <si>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</si>
  <si>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</si>
  <si>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</si>
  <si>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</si>
  <si>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</si>
  <si>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</si>
  <si>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</si>
  <si>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</si>
  <si>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</si>
  <si>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</si>
  <si>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</si>
  <si>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</si>
  <si>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</si>
  <si>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</si>
  <si>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</si>
  <si>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</si>
  <si>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</si>
  <si>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</si>
  <si>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</si>
  <si>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</si>
  <si>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</si>
  <si>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</si>
  <si>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</si>
  <si>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</si>
  <si>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</si>
  <si>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</si>
  <si>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</si>
  <si>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</si>
  <si>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</si>
  <si>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</si>
  <si>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</si>
  <si>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</si>
  <si>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</si>
  <si>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</si>
  <si>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</si>
  <si>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</si>
  <si>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</si>
  <si>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</si>
  <si>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</si>
  <si>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</si>
  <si>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</si>
  <si>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</si>
  <si>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</si>
  <si>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</si>
  <si>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</si>
  <si>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</si>
  <si>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</si>
  <si>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</si>
  <si>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</si>
  <si>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</si>
  <si>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</si>
  <si>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</si>
  <si>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</si>
  <si>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</si>
  <si>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</si>
  <si>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</si>
  <si>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</si>
  <si>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</si>
  <si>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</si>
  <si>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</si>
  <si>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</si>
  <si>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</si>
  <si>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</si>
  <si>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</si>
  <si>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</si>
  <si>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</si>
  <si>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</si>
  <si>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</si>
  <si>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</si>
  <si>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</si>
  <si>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</si>
  <si>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</si>
  <si>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</si>
  <si>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</si>
  <si>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</si>
  <si>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</si>
  <si>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</si>
  <si>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</si>
  <si>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</si>
  <si>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</si>
  <si>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</si>
  <si>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</si>
  <si>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</si>
  <si>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</si>
  <si>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</si>
  <si>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</si>
  <si>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</si>
  <si>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</si>
  <si>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</si>
  <si>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</si>
  <si>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</si>
  <si>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</si>
  <si>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</si>
  <si>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</si>
  <si>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</si>
  <si>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</si>
  <si>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</si>
  <si>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</si>
  <si>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</si>
  <si>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</si>
  <si>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</si>
  <si>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</si>
  <si>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</si>
  <si>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</si>
  <si>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</si>
  <si>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</si>
  <si>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</si>
  <si>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</si>
  <si>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</si>
  <si>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</si>
  <si>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</si>
  <si>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</si>
  <si>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</si>
  <si>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</si>
  <si>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</si>
  <si>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</si>
  <si>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</si>
  <si>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</si>
  <si>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</si>
  <si>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</si>
  <si>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</si>
  <si>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</si>
  <si>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</si>
  <si>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</si>
  <si>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</si>
  <si>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</si>
  <si>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</si>
  <si>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</si>
  <si>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</si>
  <si>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</si>
  <si>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</si>
  <si>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</si>
  <si>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</si>
  <si>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</si>
  <si>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</si>
  <si>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</si>
  <si>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</si>
  <si>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</si>
  <si>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</si>
  <si>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</si>
  <si>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</si>
  <si>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</si>
  <si>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</si>
  <si>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</si>
  <si>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</si>
  <si>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</si>
  <si>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</si>
  <si>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</si>
  <si>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</si>
  <si>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</si>
  <si>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</si>
  <si>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</si>
  <si>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</si>
  <si>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</si>
  <si>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</si>
  <si>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</si>
  <si>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</si>
  <si>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</si>
  <si>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</si>
  <si>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</si>
  <si>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</si>
  <si>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</si>
  <si>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</si>
  <si>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</si>
  <si>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</si>
  <si>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</si>
  <si>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</si>
  <si>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</si>
  <si>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</si>
  <si>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</si>
  <si>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</si>
  <si>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</si>
  <si>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</si>
  <si>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</si>
  <si>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</si>
  <si>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</si>
  <si>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</si>
  <si>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</si>
  <si>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</si>
  <si>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</si>
  <si>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</si>
  <si>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</si>
  <si>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</si>
  <si>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</si>
  <si>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</si>
  <si>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</si>
  <si>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</si>
  <si>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</si>
  <si>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</si>
  <si>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</si>
  <si>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</si>
  <si>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</si>
  <si>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</si>
  <si>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</si>
  <si>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</si>
  <si>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</si>
  <si>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</si>
  <si>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</si>
  <si>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</si>
  <si>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</si>
  <si>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</si>
  <si>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</si>
  <si>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</si>
  <si>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</si>
  <si>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</si>
  <si>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</si>
  <si>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</si>
  <si>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</si>
  <si>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</si>
  <si>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</si>
  <si>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</si>
  <si>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</si>
  <si>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</si>
  <si>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</si>
  <si>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</si>
  <si>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</si>
  <si>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</si>
  <si>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</si>
  <si>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</si>
  <si>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</si>
  <si>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</si>
  <si>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</si>
  <si>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</si>
  <si>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</si>
  <si>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</si>
  <si>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</si>
  <si>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</si>
  <si>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</si>
  <si>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</si>
  <si>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</si>
  <si>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</si>
  <si>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</si>
  <si>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</si>
  <si>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</si>
  <si>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</si>
  <si>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</si>
  <si>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</si>
  <si>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</si>
  <si>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</si>
  <si>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</si>
  <si>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</si>
  <si>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</si>
  <si>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</si>
  <si>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</si>
  <si>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</si>
  <si>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</si>
  <si>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</si>
  <si>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</si>
  <si>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</si>
  <si>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</si>
  <si>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</si>
  <si>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</si>
  <si>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</si>
  <si>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</si>
  <si>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</si>
  <si>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</si>
  <si>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</si>
  <si>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</si>
  <si>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</si>
  <si>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</si>
  <si>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</si>
  <si>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</si>
  <si>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</si>
  <si>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</si>
  <si>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</si>
  <si>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</si>
  <si>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</si>
  <si>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</si>
  <si>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</si>
  <si>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</si>
  <si>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</si>
  <si>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</si>
  <si>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</si>
  <si>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</si>
  <si>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</si>
  <si>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</si>
  <si>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</si>
  <si>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</si>
  <si>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</si>
  <si>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</si>
  <si>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</si>
  <si>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</si>
  <si>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</si>
  <si>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</si>
  <si>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</si>
  <si>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</si>
  <si>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</si>
  <si>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</si>
  <si>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</si>
  <si>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</si>
  <si>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</si>
  <si>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</si>
  <si>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</si>
  <si>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</si>
  <si>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</si>
  <si>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</si>
  <si>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</si>
  <si>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</si>
  <si>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</si>
  <si>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</si>
  <si>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</si>
  <si>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</si>
  <si>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</si>
  <si>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</si>
  <si>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</si>
  <si>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</si>
  <si>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</si>
  <si>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</si>
  <si>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</si>
  <si>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</si>
  <si>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</si>
  <si>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</si>
  <si>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</si>
  <si>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</si>
  <si>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</si>
  <si>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</si>
  <si>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</si>
  <si>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</si>
  <si>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</si>
  <si>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</si>
  <si>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</si>
  <si>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</si>
  <si>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</si>
  <si>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</si>
  <si>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</si>
  <si>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</si>
  <si>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</si>
  <si>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</si>
  <si>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</si>
  <si>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</si>
  <si>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</si>
  <si>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</si>
  <si>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</si>
  <si>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</si>
  <si>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</si>
  <si>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</si>
  <si>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</si>
  <si>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</si>
  <si>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</si>
  <si>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</si>
  <si>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</si>
  <si>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</si>
  <si>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</si>
  <si>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</si>
  <si>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</si>
  <si>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</si>
  <si>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</si>
  <si>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</si>
  <si>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</si>
  <si>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</si>
  <si>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</si>
  <si>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</si>
  <si>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</si>
  <si>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</si>
  <si>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</si>
  <si>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</si>
  <si>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</si>
  <si>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</si>
  <si>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</si>
  <si>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</si>
  <si>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</si>
  <si>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</si>
  <si>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</si>
  <si>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</si>
  <si>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</si>
  <si>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</si>
  <si>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</si>
  <si>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</si>
  <si>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</si>
  <si>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</si>
  <si>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</si>
  <si>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</si>
  <si>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</si>
  <si>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</si>
  <si>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</si>
  <si>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</si>
  <si>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</si>
  <si>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</si>
  <si>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</si>
  <si>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</si>
  <si>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</si>
  <si>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</si>
  <si>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</si>
  <si>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</si>
  <si>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</si>
  <si>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</si>
  <si>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</si>
  <si>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</si>
  <si>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</si>
  <si>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</si>
  <si>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</si>
  <si>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</si>
  <si>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</si>
  <si>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</si>
  <si>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</si>
  <si>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</si>
  <si>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</si>
  <si>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</si>
  <si>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</si>
  <si>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</si>
  <si>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</si>
  <si>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</si>
  <si>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</si>
  <si>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</si>
  <si>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</si>
  <si>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</si>
  <si>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</si>
  <si>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</si>
  <si>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</si>
  <si>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</si>
  <si>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</si>
  <si>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</si>
  <si>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</si>
  <si>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</si>
  <si>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</si>
  <si>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</si>
  <si>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</si>
  <si>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</si>
  <si>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</si>
  <si>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</si>
  <si>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</si>
  <si>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</si>
  <si>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</si>
  <si>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</si>
  <si>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</si>
  <si>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</si>
  <si>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</si>
  <si>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</si>
  <si>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</si>
  <si>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</si>
  <si>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</si>
  <si>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</si>
  <si>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</si>
  <si>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</si>
  <si>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</si>
  <si>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</si>
  <si>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</si>
  <si>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</si>
  <si>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</si>
  <si>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</si>
  <si>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</si>
  <si>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</si>
  <si>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</si>
  <si>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</si>
  <si>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</si>
  <si>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</si>
  <si>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</si>
  <si>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</si>
  <si>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</si>
  <si>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</si>
  <si>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</si>
  <si>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</si>
  <si>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</si>
  <si>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</si>
  <si>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</si>
  <si>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</si>
  <si>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</si>
  <si>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</si>
  <si>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</si>
  <si>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</si>
  <si>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</si>
  <si>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</si>
  <si>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</si>
  <si>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</si>
  <si>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</si>
  <si>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</si>
  <si>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</si>
  <si>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</si>
  <si>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</si>
  <si>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</si>
  <si>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</si>
  <si>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</si>
  <si>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</si>
  <si>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</si>
  <si>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</si>
  <si>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</si>
  <si>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</si>
  <si>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</si>
  <si>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</si>
  <si>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</si>
  <si>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</si>
  <si>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</si>
  <si>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</si>
  <si>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</si>
  <si>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</si>
  <si>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</si>
  <si>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</si>
  <si>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</si>
  <si>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</si>
  <si>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</si>
  <si>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</si>
  <si>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</si>
  <si>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</si>
  <si>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</si>
  <si>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</si>
  <si>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</si>
  <si>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</si>
  <si>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</si>
  <si>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</si>
  <si>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</si>
  <si>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</si>
  <si>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</si>
  <si>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</si>
  <si>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</si>
  <si>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</si>
  <si>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</si>
  <si>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</si>
  <si>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</si>
  <si>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</si>
  <si>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</si>
  <si>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</si>
  <si>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</si>
  <si>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</si>
  <si>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</si>
  <si>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</si>
  <si>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</si>
  <si>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</si>
  <si>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</si>
  <si>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</si>
  <si>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</si>
  <si>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</si>
  <si>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</si>
  <si>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</si>
  <si>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</si>
  <si>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</si>
  <si>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</si>
  <si>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</si>
  <si>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</si>
  <si>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</si>
  <si>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</si>
  <si>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</si>
  <si>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</si>
  <si>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</si>
  <si>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</si>
  <si>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</si>
  <si>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</si>
  <si>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</si>
  <si>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</si>
  <si>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</si>
  <si>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</si>
  <si>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</si>
  <si>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</si>
  <si>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</si>
  <si>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</si>
  <si>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</si>
  <si>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</si>
  <si>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</si>
  <si>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</si>
  <si>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</si>
  <si>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</si>
  <si>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</si>
  <si>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</si>
  <si>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</si>
  <si>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</si>
  <si>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</si>
  <si>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</si>
  <si>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</si>
  <si>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</si>
  <si>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</si>
  <si>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</si>
  <si>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</si>
  <si>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</si>
  <si>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</si>
  <si>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</si>
  <si>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</si>
  <si>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</si>
  <si>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</si>
  <si>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</si>
  <si>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</si>
  <si>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</si>
  <si>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</si>
  <si>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</si>
  <si>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</si>
  <si>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</si>
  <si>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</si>
  <si>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</si>
  <si>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</si>
  <si>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</si>
  <si>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</si>
  <si>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</si>
  <si>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</si>
  <si>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</si>
  <si>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</si>
  <si>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</si>
  <si>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</si>
  <si>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</si>
  <si>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</si>
  <si>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</si>
  <si>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</si>
  <si>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</si>
  <si>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</si>
  <si>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</si>
  <si>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</si>
  <si>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</si>
  <si>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</si>
  <si>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</si>
  <si>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</si>
  <si>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</si>
  <si>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</si>
  <si>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</si>
  <si>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</si>
  <si>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</si>
  <si>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</si>
  <si>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</si>
  <si>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</si>
  <si>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</si>
  <si>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</si>
  <si>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</si>
  <si>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</si>
  <si>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</si>
  <si>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</si>
  <si>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</si>
  <si>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</si>
  <si>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</si>
  <si>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</si>
  <si>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</si>
  <si>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</si>
  <si>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</si>
  <si>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</si>
  <si>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</si>
  <si>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</si>
  <si>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</si>
  <si>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</si>
  <si>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</si>
  <si>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</si>
  <si>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</si>
  <si>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</si>
  <si>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</si>
  <si>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</si>
  <si>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</si>
  <si>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</si>
  <si>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</si>
  <si>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</si>
  <si>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</si>
  <si>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</si>
  <si>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</si>
  <si>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</si>
  <si>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</si>
  <si>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</si>
  <si>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</si>
  <si>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</si>
  <si>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</si>
  <si>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</si>
  <si>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</si>
  <si>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</si>
  <si>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</si>
  <si>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</si>
  <si>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</si>
  <si>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</si>
  <si>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</si>
  <si>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</si>
  <si>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</si>
  <si>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</si>
  <si>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</si>
  <si>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</si>
  <si>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</si>
  <si>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</si>
  <si>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</si>
  <si>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</si>
  <si>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</si>
  <si>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</si>
  <si>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</si>
  <si>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</si>
  <si>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</si>
  <si>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</si>
  <si>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</si>
  <si>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</si>
  <si>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</si>
  <si>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</si>
  <si>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</si>
  <si>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</si>
  <si>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</si>
  <si>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</si>
  <si>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</si>
  <si>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</si>
  <si>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</si>
  <si>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</si>
  <si>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</si>
  <si>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</si>
  <si>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</si>
  <si>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</si>
  <si>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</si>
  <si>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</si>
  <si>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</si>
  <si>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</si>
  <si>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</si>
  <si>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</si>
  <si>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</si>
  <si>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</si>
  <si>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</si>
  <si>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</si>
  <si>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</si>
  <si>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</si>
  <si>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</si>
  <si>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</si>
  <si>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</si>
  <si>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</si>
  <si>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</si>
  <si>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</si>
  <si>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</si>
  <si>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</si>
  <si>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</si>
  <si>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</si>
  <si>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</si>
  <si>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</si>
  <si>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</si>
  <si>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</si>
  <si>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</si>
  <si>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</si>
  <si>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</si>
  <si>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</si>
  <si>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</si>
  <si>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</si>
  <si>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</si>
  <si>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</si>
  <si>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</si>
  <si>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</si>
  <si>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</si>
  <si>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</si>
  <si>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</si>
  <si>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</si>
  <si>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</si>
  <si>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</si>
  <si>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</si>
  <si>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</si>
  <si>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</si>
  <si>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</si>
  <si>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</si>
  <si>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</si>
  <si>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</si>
  <si>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</si>
  <si>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</si>
  <si>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</si>
  <si>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</si>
  <si>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</si>
  <si>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</si>
  <si>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</si>
  <si>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</si>
  <si>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</si>
  <si>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</si>
  <si>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</si>
  <si>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</si>
  <si>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</si>
  <si>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</si>
  <si>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</si>
  <si>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</si>
  <si>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</si>
  <si>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</si>
  <si>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</si>
  <si>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</si>
  <si>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</si>
  <si>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</si>
  <si>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</si>
  <si>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</si>
  <si>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</si>
  <si>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</si>
  <si>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</si>
  <si>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</si>
  <si>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</si>
  <si>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</si>
  <si>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</si>
  <si>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</si>
  <si>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</si>
  <si>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</si>
  <si>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</si>
  <si>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</si>
  <si>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</si>
  <si>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</si>
  <si>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</si>
  <si>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</si>
  <si>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</si>
  <si>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</si>
  <si>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</si>
  <si>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</si>
  <si>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</si>
  <si>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</si>
  <si>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</si>
  <si>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</si>
  <si>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</si>
  <si>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</si>
  <si>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</si>
  <si>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</si>
  <si>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</si>
  <si>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</si>
  <si>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</si>
  <si>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</si>
  <si>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</si>
  <si>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</si>
  <si>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</si>
  <si>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</si>
  <si>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</si>
  <si>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</si>
  <si>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</si>
  <si>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</si>
  <si>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</si>
  <si>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</si>
  <si>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</si>
  <si>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</si>
  <si>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</si>
  <si>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</si>
  <si>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</si>
  <si>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</si>
  <si>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</si>
  <si>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</si>
  <si>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</si>
  <si>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</si>
  <si>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</si>
  <si>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</si>
  <si>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</si>
  <si>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</si>
  <si>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</si>
  <si>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</si>
  <si>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</si>
  <si>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</si>
  <si>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</si>
  <si>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</si>
  <si>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</si>
  <si>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</si>
  <si>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</si>
  <si>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</si>
  <si>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</si>
  <si>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</si>
  <si>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</si>
  <si>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</si>
  <si>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</si>
  <si>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</si>
  <si>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</si>
  <si>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</si>
  <si>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</si>
  <si>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</si>
  <si>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</si>
  <si>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</si>
  <si>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</si>
  <si>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</si>
  <si>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</si>
  <si>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</si>
  <si>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</si>
  <si>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</si>
  <si>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</si>
  <si>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</si>
  <si>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</si>
  <si>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</si>
  <si>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</si>
  <si>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</si>
  <si>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</si>
  <si>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</si>
  <si>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</si>
  <si>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</si>
  <si>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</si>
  <si>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</si>
  <si>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</si>
  <si>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</si>
  <si>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</si>
  <si>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</si>
  <si>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</si>
  <si>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</si>
  <si>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</si>
  <si>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</si>
  <si>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</si>
  <si>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</si>
  <si>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</si>
  <si>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</si>
  <si>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</si>
  <si>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</si>
  <si>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</si>
  <si>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</si>
  <si>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</si>
  <si>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</si>
  <si>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</si>
  <si>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</si>
  <si>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</si>
  <si>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</si>
  <si>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</si>
  <si>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</si>
  <si>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</si>
  <si>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</si>
  <si>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</si>
  <si>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</si>
  <si>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</si>
  <si>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</si>
  <si>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</si>
  <si>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</si>
  <si>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</si>
  <si>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</si>
  <si>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</si>
  <si>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</si>
  <si>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</si>
  <si>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</si>
  <si>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</si>
  <si>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</si>
  <si>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</si>
  <si>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</si>
  <si>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</si>
  <si>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</si>
  <si>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</si>
  <si>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</si>
  <si>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</si>
  <si>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</si>
  <si>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</si>
  <si>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</si>
  <si>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</si>
  <si>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</si>
  <si>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</si>
  <si>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</si>
  <si>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</si>
  <si>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</si>
  <si>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</si>
  <si>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</si>
  <si>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</si>
  <si>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</si>
  <si>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</si>
  <si>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</si>
  <si>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</si>
  <si>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</si>
  <si>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</si>
  <si>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</si>
  <si>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</si>
  <si>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</si>
  <si>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</si>
  <si>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</si>
  <si>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</si>
  <si>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</si>
  <si>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</si>
  <si>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</si>
  <si>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</si>
  <si>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</si>
  <si>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</si>
  <si>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</si>
  <si>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</si>
  <si>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</si>
  <si>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</si>
  <si>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</si>
  <si>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</si>
  <si>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</si>
  <si>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</si>
  <si>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</si>
  <si>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</si>
  <si>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</si>
  <si>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</si>
  <si>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</si>
  <si>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</si>
  <si>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</si>
  <si>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</si>
  <si>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</si>
  <si>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</si>
  <si>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</si>
  <si>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</si>
  <si>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</si>
  <si>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</si>
  <si>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</si>
  <si>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</si>
  <si>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</si>
  <si>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</si>
  <si>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</si>
  <si>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</si>
  <si>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</si>
  <si>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</si>
  <si>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</si>
  <si>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</si>
  <si>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</si>
  <si>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</si>
  <si>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</si>
  <si>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</si>
  <si>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</si>
  <si>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</si>
  <si>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</si>
  <si>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</si>
  <si>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</si>
  <si>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</si>
  <si>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</si>
  <si>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</si>
  <si>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</si>
  <si>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</si>
  <si>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</si>
  <si>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</si>
  <si>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</si>
  <si>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</si>
  <si>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</si>
  <si>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</si>
  <si>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</si>
  <si>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</si>
  <si>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</si>
  <si>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</si>
  <si>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</si>
  <si>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</si>
  <si>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</si>
  <si>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</si>
  <si>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</si>
  <si>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</si>
  <si>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</si>
  <si>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</si>
  <si>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</si>
  <si>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</si>
  <si>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</si>
  <si>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</si>
  <si>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</si>
  <si>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</si>
  <si>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</si>
  <si>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</si>
  <si>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</si>
  <si>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</si>
  <si>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</si>
  <si>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</si>
  <si>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</si>
  <si>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</si>
  <si>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</si>
  <si>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</si>
  <si>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</si>
  <si>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</si>
  <si>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</si>
  <si>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</si>
  <si>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</si>
  <si>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</si>
  <si>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</si>
  <si>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</si>
  <si>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</si>
  <si>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</si>
  <si>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</si>
  <si>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</si>
  <si>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</si>
  <si>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</si>
  <si>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</si>
  <si>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</si>
  <si>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</si>
  <si>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</si>
  <si>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</si>
  <si>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</si>
  <si>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</si>
  <si>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</si>
  <si>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</si>
  <si>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</si>
  <si>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</si>
  <si>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</si>
  <si>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</si>
  <si>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</si>
  <si>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</si>
  <si>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</si>
  <si>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</si>
  <si>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</si>
  <si>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</si>
  <si>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</si>
  <si>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</si>
  <si>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</si>
  <si>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</si>
  <si>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</si>
  <si>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</si>
  <si>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</si>
  <si>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</si>
  <si>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</si>
  <si>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</si>
  <si>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</si>
  <si>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</si>
  <si>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</si>
  <si>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</si>
  <si>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</si>
  <si>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</si>
  <si>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</si>
  <si>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</si>
  <si>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</si>
  <si>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</si>
  <si>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</si>
  <si>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</si>
  <si>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</si>
  <si>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</si>
  <si>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</si>
  <si>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</si>
  <si>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</si>
  <si>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</si>
  <si>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</si>
  <si>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</si>
  <si>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</si>
  <si>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</si>
  <si>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</si>
  <si>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</si>
  <si>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</si>
  <si>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</si>
  <si>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</si>
  <si>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</si>
  <si>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</si>
  <si>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</si>
  <si>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</si>
  <si>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</si>
  <si>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</si>
  <si>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</si>
  <si>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</si>
  <si>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</si>
  <si>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</si>
  <si>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</si>
  <si>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</si>
  <si>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</si>
  <si>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</si>
  <si>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</si>
  <si>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</si>
  <si>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</si>
  <si>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</si>
  <si>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</si>
  <si>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</si>
  <si>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</si>
  <si>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</si>
  <si>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</si>
  <si>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</si>
  <si>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</si>
  <si>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</si>
  <si>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</si>
  <si>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</si>
  <si>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</si>
  <si>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</si>
  <si>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</si>
  <si>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</si>
  <si>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</si>
  <si>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</si>
  <si>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</si>
  <si>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</si>
  <si>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</si>
  <si>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</si>
  <si>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</si>
  <si>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</si>
  <si>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</si>
  <si>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</si>
  <si>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</si>
  <si>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</si>
  <si>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</si>
  <si>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</si>
  <si>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</si>
  <si>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</si>
  <si>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</si>
  <si>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</si>
  <si>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</si>
  <si>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</si>
  <si>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</si>
  <si>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</si>
  <si>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</si>
  <si>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</si>
  <si>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</si>
  <si>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</si>
  <si>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</si>
  <si>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</si>
  <si>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</si>
  <si>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</si>
  <si>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</si>
  <si>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</si>
  <si>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</si>
  <si>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</si>
  <si>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</si>
  <si>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</si>
  <si>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</si>
  <si>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</si>
  <si>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</si>
  <si>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</si>
  <si>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</si>
  <si>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</si>
  <si>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</si>
  <si>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</si>
  <si>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</si>
  <si>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</si>
  <si>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</si>
  <si>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</si>
  <si>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</si>
  <si>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</si>
  <si>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</si>
  <si>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</si>
  <si>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</si>
  <si>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</si>
  <si>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</si>
  <si>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</si>
  <si>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</si>
  <si>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</si>
  <si>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</si>
  <si>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</si>
  <si>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</si>
  <si>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</si>
  <si>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</si>
  <si>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</si>
  <si>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</si>
  <si>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</si>
  <si>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</si>
  <si>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</si>
  <si>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</si>
  <si>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</si>
  <si>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</si>
  <si>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</si>
  <si>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</si>
  <si>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</si>
  <si>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</si>
  <si>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</si>
  <si>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</si>
  <si>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</si>
  <si>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</si>
  <si>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</si>
  <si>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</si>
  <si>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</si>
  <si>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</si>
  <si>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</si>
  <si>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</si>
  <si>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</si>
  <si>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</si>
  <si>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</si>
  <si>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</si>
  <si>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</si>
  <si>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</si>
  <si>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</si>
  <si>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</si>
  <si>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</si>
  <si>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</si>
  <si>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</si>
  <si>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</si>
  <si>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</si>
  <si>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</si>
  <si>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</si>
  <si>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</si>
  <si>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</si>
  <si>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</si>
  <si>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</si>
  <si>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</si>
  <si>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</si>
  <si>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</si>
  <si>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</si>
  <si>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</si>
  <si>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</si>
  <si>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</si>
  <si>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</si>
  <si>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</si>
  <si>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</si>
  <si>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</si>
  <si>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</si>
  <si>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</si>
  <si>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</si>
  <si>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</si>
  <si>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</si>
  <si>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</si>
  <si>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</si>
  <si>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</si>
  <si>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</si>
  <si>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</si>
  <si>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</si>
  <si>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</si>
  <si>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</si>
  <si>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</si>
  <si>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</si>
  <si>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</si>
  <si>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</si>
  <si>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</si>
  <si>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</si>
  <si>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</si>
  <si>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</si>
  <si>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</si>
  <si>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</si>
  <si>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</si>
  <si>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</si>
  <si>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</si>
  <si>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</si>
  <si>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</si>
  <si>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</si>
  <si>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</si>
  <si>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</si>
  <si>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</si>
  <si>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</si>
  <si>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</si>
  <si>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</si>
  <si>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</si>
  <si>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</si>
  <si>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</si>
  <si>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</si>
  <si>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</si>
  <si>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</si>
  <si>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</si>
  <si>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</si>
  <si>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</si>
  <si>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</si>
  <si>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</si>
  <si>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</si>
  <si>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</si>
  <si>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</si>
  <si>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</si>
  <si>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</si>
  <si>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</si>
  <si>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</si>
  <si>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</si>
  <si>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</si>
  <si>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</si>
  <si>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</si>
  <si>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</si>
  <si>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</si>
  <si>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</si>
  <si>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</si>
  <si>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</si>
  <si>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</si>
  <si>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</si>
  <si>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</si>
  <si>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</si>
  <si>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</si>
  <si>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</si>
  <si>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</si>
  <si>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</si>
  <si>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</si>
  <si>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</si>
  <si>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</si>
  <si>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</si>
  <si>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</si>
  <si>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</si>
  <si>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</si>
  <si>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</si>
  <si>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</si>
  <si>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</si>
  <si>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</si>
  <si>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</si>
  <si>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</si>
  <si>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</si>
  <si>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</si>
  <si>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</si>
  <si>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</si>
  <si>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</si>
  <si>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</si>
  <si>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</si>
  <si>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</si>
  <si>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</si>
  <si>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</si>
  <si>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</si>
  <si>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</si>
  <si>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</si>
  <si>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</si>
  <si>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</si>
  <si>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</si>
  <si>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</si>
  <si>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</si>
  <si>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</si>
  <si>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</si>
  <si>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</si>
  <si>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</si>
  <si>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</si>
  <si>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</si>
  <si>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</si>
  <si>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</si>
  <si>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</si>
  <si>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</si>
  <si>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</si>
  <si>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</si>
  <si>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</si>
  <si>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</si>
  <si>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</si>
  <si>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</si>
  <si>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</si>
  <si>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</si>
  <si>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</si>
  <si>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</si>
  <si>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</si>
  <si>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</si>
  <si>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</si>
  <si>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</si>
  <si>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</si>
  <si>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</si>
  <si>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</si>
  <si>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</si>
  <si>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</si>
  <si>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</si>
  <si>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</si>
  <si>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</si>
  <si>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</si>
  <si>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</si>
  <si>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</si>
  <si>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</si>
  <si>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</si>
  <si>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</si>
  <si>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</si>
  <si>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</si>
  <si>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</si>
  <si>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</si>
  <si>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</si>
  <si>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</si>
  <si>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</si>
  <si>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</si>
  <si>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</si>
  <si>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</si>
  <si>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</si>
  <si>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</si>
  <si>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</si>
  <si>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</si>
  <si>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</si>
  <si>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</si>
  <si>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</si>
  <si>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</si>
  <si>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</si>
  <si>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</si>
  <si>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</si>
  <si>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</si>
  <si>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</si>
  <si>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</si>
  <si>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</si>
  <si>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</si>
  <si>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</si>
  <si>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</si>
  <si>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</si>
  <si>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</si>
  <si>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</si>
  <si>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</si>
  <si>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</si>
  <si>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</si>
  <si>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</si>
  <si>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</si>
  <si>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</si>
  <si>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</si>
  <si>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</si>
  <si>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</si>
  <si>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</si>
  <si>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</si>
  <si>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</si>
  <si>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</si>
  <si>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</si>
  <si>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</si>
  <si>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</si>
  <si>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</si>
  <si>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</si>
  <si>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</si>
  <si>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</si>
  <si>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</si>
  <si>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</si>
  <si>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</si>
  <si>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</si>
  <si>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</si>
  <si>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</si>
  <si>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</si>
  <si>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</si>
  <si>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</si>
  <si>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</si>
  <si>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</si>
  <si>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</si>
  <si>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</si>
  <si>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</si>
  <si>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</si>
  <si>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</si>
  <si>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</si>
  <si>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</si>
  <si>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</si>
  <si>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</si>
  <si>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</si>
  <si>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</si>
  <si>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</si>
  <si>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</si>
  <si>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</si>
  <si>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</si>
  <si>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</si>
  <si>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</si>
  <si>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</si>
  <si>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</si>
  <si>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</si>
  <si>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</si>
  <si>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</si>
  <si>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</si>
  <si>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</si>
  <si>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</si>
  <si>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</si>
  <si>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</si>
  <si>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</si>
  <si>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</si>
  <si>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</si>
  <si>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</si>
  <si>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</si>
  <si>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</si>
  <si>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</si>
  <si>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</si>
  <si>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</si>
  <si>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</si>
  <si>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</si>
  <si>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</si>
  <si>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</si>
  <si>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</si>
  <si>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</si>
  <si>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</si>
  <si>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</si>
  <si>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</si>
  <si>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</si>
  <si>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</si>
  <si>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</si>
  <si>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</si>
  <si>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</si>
  <si>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</si>
  <si>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</si>
  <si>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</si>
  <si>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</si>
  <si>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</si>
  <si>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</si>
  <si>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</si>
  <si>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</si>
  <si>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</si>
  <si>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</si>
  <si>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</si>
  <si>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</si>
  <si>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</si>
  <si>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</si>
  <si>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</si>
  <si>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</si>
  <si>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</si>
  <si>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</si>
  <si>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</si>
  <si>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</si>
  <si>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</si>
  <si>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</si>
  <si>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</si>
  <si>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</si>
  <si>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</si>
  <si>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</si>
  <si>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</si>
  <si>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</si>
  <si>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</si>
  <si>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</si>
  <si>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</si>
  <si>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</si>
  <si>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</si>
  <si>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</si>
  <si>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</si>
  <si>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</si>
  <si>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</si>
  <si>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</si>
  <si>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</si>
  <si>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</si>
  <si>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</si>
  <si>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</si>
  <si>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</si>
  <si>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</si>
  <si>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</si>
  <si>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</si>
  <si>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</si>
  <si>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</si>
  <si>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</si>
  <si>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</si>
  <si>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</si>
  <si>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</si>
  <si>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</si>
  <si>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</si>
  <si>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</si>
  <si>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</si>
  <si>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</si>
  <si>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</si>
  <si>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</si>
  <si>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</si>
  <si>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</si>
  <si>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</si>
  <si>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</si>
  <si>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</si>
  <si>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</si>
  <si>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</si>
  <si>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</si>
  <si>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</si>
  <si>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</si>
  <si>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</si>
  <si>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</si>
  <si>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</si>
  <si>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</si>
  <si>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</si>
  <si>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</si>
  <si>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</si>
  <si>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</si>
  <si>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</si>
  <si>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</si>
  <si>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</si>
  <si>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</si>
  <si>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</si>
  <si>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</si>
  <si>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</si>
  <si>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</si>
  <si>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</si>
  <si>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</si>
  <si>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</si>
  <si>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</si>
  <si>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</si>
  <si>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</si>
  <si>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</si>
  <si>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</si>
  <si>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</si>
  <si>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</si>
  <si>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</si>
  <si>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</si>
  <si>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</si>
  <si>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</si>
  <si>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</si>
  <si>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</si>
  <si>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</si>
  <si>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</si>
  <si>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</si>
  <si>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</si>
  <si>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</si>
  <si>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</si>
  <si>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</si>
  <si>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</si>
  <si>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</si>
  <si>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</si>
  <si>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</si>
  <si>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</si>
  <si>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</si>
  <si>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</si>
  <si>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</si>
  <si>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</si>
  <si>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</si>
  <si>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</si>
  <si>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</si>
  <si>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</si>
  <si>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</si>
  <si>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</si>
  <si>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</si>
  <si>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</si>
  <si>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</si>
  <si>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</si>
  <si>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</si>
  <si>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</si>
  <si>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</si>
  <si>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</si>
  <si>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</si>
  <si>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</si>
  <si>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</si>
  <si>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</si>
  <si>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</si>
  <si>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</si>
  <si>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</si>
  <si>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</si>
  <si>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</si>
  <si>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</si>
  <si>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</si>
  <si>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</si>
  <si>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</si>
  <si>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</si>
  <si>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</si>
  <si>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</si>
  <si>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</si>
  <si>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</si>
  <si>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</si>
  <si>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</si>
  <si>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</si>
  <si>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</si>
  <si>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</si>
  <si>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</si>
  <si>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</si>
  <si>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</si>
  <si>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</si>
  <si>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</si>
  <si>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</si>
  <si>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</si>
  <si>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</si>
  <si>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</si>
  <si>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</si>
  <si>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</si>
  <si>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</si>
  <si>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</si>
  <si>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</si>
  <si>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</si>
  <si>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</si>
  <si>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</si>
  <si>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</si>
  <si>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</si>
  <si>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</si>
  <si>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</si>
  <si>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</si>
  <si>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</si>
  <si>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</si>
  <si>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</si>
  <si>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</si>
  <si>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</si>
  <si>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</si>
  <si>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</si>
  <si>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</si>
  <si>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</si>
  <si>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</si>
  <si>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</si>
  <si>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</si>
  <si>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</si>
  <si>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</si>
  <si>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</si>
  <si>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</si>
  <si>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</si>
  <si>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</si>
  <si>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</si>
  <si>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</si>
  <si>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</si>
  <si>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</si>
  <si>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</si>
  <si>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</si>
  <si>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</si>
  <si>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</si>
  <si>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</si>
  <si>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</si>
  <si>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</si>
  <si>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</si>
  <si>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</si>
  <si>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</si>
  <si>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</si>
  <si>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</si>
  <si>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</si>
  <si>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</si>
  <si>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</si>
  <si>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</si>
  <si>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</si>
  <si>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</si>
  <si>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</si>
  <si>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</si>
  <si>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</si>
  <si>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</si>
  <si>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</si>
  <si>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</si>
  <si>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</si>
  <si>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</si>
  <si>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</si>
  <si>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</si>
  <si>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</si>
  <si>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</si>
  <si>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</si>
  <si>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</si>
  <si>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</si>
  <si>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</si>
  <si>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</si>
  <si>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</si>
  <si>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</si>
  <si>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</si>
  <si>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</si>
  <si>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</si>
  <si>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</si>
  <si>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</si>
  <si>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</si>
  <si>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</si>
  <si>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</si>
  <si>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</si>
  <si>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</si>
  <si>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</si>
  <si>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</si>
  <si>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</si>
  <si>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</si>
  <si>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</si>
  <si>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</si>
  <si>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</si>
  <si>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</si>
  <si>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</si>
  <si>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</si>
  <si>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</si>
  <si>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</si>
  <si>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</si>
  <si>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</si>
  <si>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</si>
  <si>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</si>
  <si>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</si>
  <si>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</si>
  <si>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</si>
  <si>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</si>
  <si>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</si>
  <si>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</si>
  <si>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</si>
  <si>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</si>
  <si>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</si>
  <si>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</si>
  <si>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</si>
  <si>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</si>
  <si>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</si>
  <si>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</si>
  <si>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</si>
  <si>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</si>
  <si>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</si>
  <si>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</si>
  <si>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</si>
  <si>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</si>
  <si>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</si>
  <si>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</si>
  <si>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</si>
  <si>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</si>
  <si>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</si>
  <si>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</si>
  <si>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</si>
  <si>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</si>
  <si>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</si>
  <si>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</si>
  <si>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</si>
  <si>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</si>
  <si>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</si>
  <si>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</si>
  <si>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</si>
  <si>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</si>
  <si>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</si>
  <si>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</si>
  <si>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</si>
  <si>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</si>
  <si>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</si>
  <si>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</si>
  <si>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</si>
  <si>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</si>
  <si>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</si>
  <si>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</si>
  <si>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</si>
  <si>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</si>
  <si>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</si>
  <si>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</si>
  <si>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</si>
  <si>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</si>
  <si>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</si>
  <si>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</si>
  <si>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</si>
  <si>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</si>
  <si>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</si>
  <si>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</si>
  <si>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</si>
  <si>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</si>
  <si>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</si>
  <si>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</si>
  <si>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</si>
  <si>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</si>
  <si>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</si>
  <si>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</si>
  <si>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</si>
  <si>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</si>
  <si>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</si>
  <si>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</si>
  <si>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</si>
  <si>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</si>
  <si>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</si>
  <si>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</si>
  <si>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</si>
  <si>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</si>
  <si>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</si>
  <si>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</si>
  <si>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</si>
  <si>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</si>
  <si>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</si>
  <si>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</si>
  <si>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</si>
  <si>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</si>
  <si>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</si>
  <si>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</si>
  <si>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</si>
  <si>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</si>
  <si>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</si>
  <si>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</si>
  <si>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</si>
  <si>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</si>
  <si>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</si>
  <si>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</si>
  <si>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</si>
  <si>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</si>
  <si>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</si>
  <si>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</si>
  <si>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</si>
  <si>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</si>
  <si>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</si>
  <si>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</si>
  <si>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</si>
  <si>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</si>
  <si>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</si>
  <si>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</si>
  <si>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</si>
  <si>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</si>
  <si>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</si>
  <si>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</si>
  <si>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</si>
  <si>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</si>
  <si>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</si>
  <si>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</si>
  <si>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</si>
  <si>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</si>
  <si>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</si>
  <si>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</si>
  <si>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</si>
  <si>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</si>
  <si>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</si>
  <si>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</si>
  <si>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</si>
  <si>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</si>
  <si>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</si>
  <si>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</si>
  <si>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</si>
  <si>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</si>
  <si>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</si>
  <si>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</si>
  <si>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</si>
  <si>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</si>
  <si>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</si>
  <si>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</si>
  <si>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</si>
  <si>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</si>
  <si>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</si>
  <si>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</si>
  <si>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</si>
  <si>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</si>
  <si>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</si>
  <si>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</si>
  <si>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</si>
  <si>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</si>
  <si>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</si>
  <si>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</si>
  <si>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</si>
  <si>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</si>
  <si>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</si>
  <si>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</si>
  <si>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</si>
  <si>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</si>
  <si>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</si>
  <si>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</si>
  <si>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</si>
  <si>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</si>
  <si>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</si>
  <si>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</si>
  <si>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</si>
  <si>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</si>
  <si>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</si>
  <si>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</si>
  <si>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</si>
  <si>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</si>
  <si>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</si>
  <si>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</si>
  <si>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</si>
  <si>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</si>
  <si>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</si>
  <si>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</si>
  <si>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</si>
  <si>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</si>
  <si>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</si>
  <si>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</si>
  <si>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</si>
  <si>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</si>
  <si>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</si>
  <si>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</si>
  <si>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</si>
  <si>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</si>
  <si>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</si>
  <si>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</si>
  <si>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</si>
  <si>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</si>
  <si>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</si>
  <si>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</si>
  <si>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</si>
  <si>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</si>
  <si>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</si>
  <si>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</si>
  <si>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</si>
  <si>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</si>
  <si>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</si>
  <si>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</si>
  <si>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</si>
  <si>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</si>
  <si>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</si>
  <si>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</si>
  <si>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</si>
  <si>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</si>
  <si>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</si>
  <si>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</si>
  <si>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</si>
  <si>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</si>
  <si>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</si>
  <si>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</si>
  <si>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</si>
  <si>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</si>
  <si>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</si>
  <si>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</si>
  <si>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</si>
  <si>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</si>
  <si>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</si>
  <si>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</si>
  <si>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</si>
  <si>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</si>
  <si>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</si>
  <si>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</si>
  <si>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</si>
  <si>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</si>
  <si>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</si>
  <si>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</si>
  <si>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</si>
  <si>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</si>
  <si>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</si>
  <si>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</si>
  <si>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</si>
  <si>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</si>
  <si>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</si>
  <si>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</si>
  <si>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</si>
  <si>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</si>
  <si>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</si>
  <si>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</si>
  <si>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</si>
  <si>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</si>
  <si>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</si>
  <si>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</si>
  <si>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</si>
  <si>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</si>
  <si>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</si>
  <si>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</si>
  <si>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</si>
  <si>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</si>
  <si>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</si>
  <si>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</si>
  <si>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</si>
  <si>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</si>
  <si>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</si>
  <si>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</si>
  <si>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</si>
  <si>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</si>
  <si>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</si>
  <si>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</si>
  <si>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</si>
  <si>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</si>
  <si>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</si>
  <si>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</si>
  <si>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</si>
  <si>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</si>
  <si>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</si>
  <si>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</si>
  <si>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</si>
  <si>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</si>
  <si>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</si>
  <si>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</si>
  <si>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</si>
  <si>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</si>
  <si>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</si>
  <si>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</si>
  <si>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</si>
  <si>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</si>
  <si>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</si>
  <si>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</si>
  <si>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</si>
  <si>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</si>
  <si>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</si>
  <si>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</si>
  <si>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</si>
  <si>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</si>
  <si>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</si>
  <si>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</si>
  <si>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</si>
  <si>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</si>
  <si>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</si>
  <si>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</si>
  <si>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</si>
  <si>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</si>
  <si>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</si>
  <si>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</si>
  <si>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</si>
  <si>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</si>
  <si>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</si>
  <si>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</si>
  <si>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</si>
  <si>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</si>
  <si>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</si>
  <si>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</si>
  <si>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</si>
  <si>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</si>
  <si>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</si>
  <si>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</si>
  <si>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</si>
  <si>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</si>
  <si>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</si>
  <si>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</si>
  <si>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</si>
  <si>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</si>
  <si>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</si>
  <si>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</si>
  <si>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</si>
  <si>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</si>
  <si>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</si>
  <si>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</si>
  <si>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</si>
  <si>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</si>
  <si>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</si>
  <si>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</si>
  <si>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</si>
  <si>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</si>
  <si>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</si>
  <si>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</si>
  <si>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</si>
  <si>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</si>
  <si>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</si>
  <si>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</si>
  <si>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</si>
  <si>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</si>
  <si>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</si>
  <si>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</si>
  <si>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</si>
  <si>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</si>
  <si>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</si>
  <si>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</si>
  <si>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</si>
  <si>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</si>
  <si>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</si>
  <si>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</si>
  <si>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</si>
  <si>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</si>
  <si>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</si>
  <si>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</si>
  <si>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</si>
  <si>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</si>
  <si>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</si>
  <si>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</si>
  <si>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</si>
  <si>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</si>
  <si>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</si>
  <si>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</si>
  <si>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</si>
  <si>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</si>
  <si>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</si>
  <si>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</si>
  <si>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</si>
  <si>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</si>
  <si>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</si>
  <si>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</si>
  <si>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</si>
  <si>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</si>
  <si>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</si>
  <si>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</si>
  <si>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</si>
  <si>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</si>
  <si>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</si>
  <si>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</si>
  <si>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</si>
  <si>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</si>
  <si>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</si>
  <si>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</si>
  <si>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</si>
  <si>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</si>
  <si>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</si>
  <si>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</si>
  <si>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</si>
  <si>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</si>
  <si>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</si>
  <si>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</si>
  <si>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</si>
  <si>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</si>
  <si>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</si>
  <si>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</si>
  <si>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</si>
  <si>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</si>
  <si>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</si>
  <si>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</si>
  <si>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</si>
  <si>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</si>
  <si>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</si>
  <si>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</si>
  <si>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</si>
  <si>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</si>
  <si>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</si>
  <si>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</si>
  <si>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</si>
  <si>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</si>
  <si>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</si>
  <si>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</si>
  <si>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</si>
  <si>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</si>
  <si>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</si>
  <si>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</si>
  <si>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</si>
  <si>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</si>
  <si>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</si>
  <si>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</si>
  <si>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</si>
  <si>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</si>
  <si>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</si>
  <si>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</si>
  <si>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</si>
  <si>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</si>
  <si>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</si>
  <si>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</si>
  <si>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</si>
  <si>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</si>
  <si>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</si>
  <si>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</si>
  <si>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</si>
  <si>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</si>
  <si>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</si>
  <si>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</si>
  <si>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</si>
  <si>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</si>
  <si>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</si>
  <si>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</si>
  <si>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</si>
  <si>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</si>
  <si>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</si>
  <si>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</si>
  <si>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</si>
  <si>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</si>
  <si>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</si>
  <si>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</si>
  <si>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</si>
  <si>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</si>
  <si>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</si>
  <si>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</si>
  <si>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</si>
  <si>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</si>
  <si>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</si>
  <si>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</si>
  <si>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</si>
  <si>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</si>
  <si>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</si>
  <si>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</si>
  <si>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</si>
  <si>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</si>
  <si>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</si>
  <si>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</si>
  <si>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</si>
  <si>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</si>
  <si>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</si>
  <si>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</si>
  <si>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</si>
  <si>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</si>
  <si>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</si>
  <si>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</si>
  <si>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</si>
  <si>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</si>
  <si>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</si>
  <si>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</si>
  <si>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</si>
  <si>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</si>
  <si>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</si>
  <si>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</si>
  <si>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</si>
  <si>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</si>
  <si>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</si>
  <si>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</si>
  <si>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</si>
  <si>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</si>
  <si>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</si>
  <si>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</si>
  <si>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</si>
  <si>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</si>
  <si>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</si>
  <si>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</si>
  <si>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</si>
  <si>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</si>
  <si>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</si>
  <si>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</si>
  <si>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</si>
  <si>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</si>
  <si>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</si>
  <si>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</si>
  <si>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</si>
  <si>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</si>
  <si>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</si>
  <si>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</si>
  <si>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</si>
  <si>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</si>
  <si>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</si>
  <si>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</si>
  <si>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</si>
  <si>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</si>
  <si>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</si>
  <si>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</si>
  <si>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</si>
  <si>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</si>
  <si>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</si>
  <si>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</si>
  <si>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</si>
  <si>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</si>
  <si>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</si>
  <si>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</si>
  <si>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</si>
  <si>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</si>
  <si>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</si>
  <si>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</si>
  <si>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</si>
  <si>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</si>
  <si>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</si>
  <si>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</si>
  <si>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</si>
  <si>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</si>
  <si>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</si>
  <si>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</si>
  <si>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</si>
  <si>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</si>
  <si>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</si>
  <si>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</si>
  <si>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</si>
  <si>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</si>
  <si>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</si>
  <si>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</si>
  <si>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</si>
  <si>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</si>
  <si>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</si>
  <si>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</si>
  <si>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</si>
  <si>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</si>
  <si>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</si>
  <si>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</si>
  <si>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</si>
  <si>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</si>
  <si>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</si>
  <si>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</si>
  <si>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</si>
  <si>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</si>
  <si>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</si>
  <si>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</si>
  <si>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</si>
  <si>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</si>
  <si>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</si>
  <si>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</si>
  <si>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</si>
  <si>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</si>
  <si>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</si>
  <si>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</si>
  <si>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</si>
  <si>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</si>
  <si>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</si>
  <si>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</si>
  <si>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</si>
  <si>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</si>
  <si>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</si>
  <si>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</si>
  <si>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</si>
  <si>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</si>
  <si>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</si>
  <si>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</si>
  <si>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</si>
  <si>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</si>
  <si>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</si>
  <si>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</si>
  <si>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</si>
  <si>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</si>
  <si>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</si>
  <si>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</si>
  <si>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</si>
  <si>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</si>
  <si>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</si>
  <si>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</si>
  <si>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</si>
  <si>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</si>
  <si>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</si>
  <si>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</si>
  <si>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</si>
  <si>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</si>
  <si>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</si>
  <si>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</si>
  <si>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</si>
  <si>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</si>
  <si>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</si>
  <si>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</si>
  <si>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</si>
  <si>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</si>
  <si>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</si>
  <si>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</si>
  <si>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</si>
  <si>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</si>
  <si>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</si>
  <si>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</si>
  <si>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</si>
  <si>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</si>
  <si>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</si>
  <si>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</si>
  <si>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</si>
  <si>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</si>
  <si>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</si>
  <si>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</si>
  <si>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</si>
  <si>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</si>
  <si>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</si>
  <si>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</si>
  <si>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</si>
  <si>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</si>
  <si>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</si>
  <si>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</si>
  <si>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</si>
  <si>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</si>
  <si>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</si>
  <si>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</si>
  <si>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</si>
  <si>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</si>
  <si>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</si>
  <si>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</si>
  <si>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</si>
  <si>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</si>
  <si>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</si>
  <si>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</si>
  <si>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</si>
  <si>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</si>
  <si>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</si>
  <si>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</si>
  <si>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</si>
  <si>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</si>
  <si>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</si>
  <si>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</si>
  <si>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</si>
  <si>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</si>
  <si>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</si>
  <si>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</si>
  <si>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</si>
  <si>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</si>
  <si>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</si>
  <si>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</si>
  <si>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</si>
  <si>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</si>
  <si>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</si>
  <si>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</si>
  <si>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</si>
  <si>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</si>
  <si>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</si>
  <si>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</si>
  <si>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</si>
  <si>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</si>
  <si>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</si>
  <si>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</si>
  <si>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</si>
  <si>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</si>
  <si>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</si>
  <si>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</si>
  <si>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</si>
  <si>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</si>
  <si>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</si>
  <si>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</si>
  <si>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</si>
  <si>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</si>
  <si>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</si>
  <si>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</si>
  <si>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</si>
  <si>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</si>
  <si>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</si>
  <si>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</si>
  <si>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</si>
  <si>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</si>
  <si>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</si>
  <si>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</si>
  <si>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</si>
  <si>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</si>
  <si>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</si>
  <si>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</si>
  <si>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</si>
  <si>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</si>
  <si>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</si>
  <si>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</si>
  <si>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</si>
  <si>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</si>
  <si>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</si>
  <si>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</si>
  <si>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</si>
  <si>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</si>
  <si>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</si>
  <si>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</si>
  <si>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</si>
  <si>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</si>
  <si>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</si>
  <si>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</si>
  <si>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</si>
  <si>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</si>
  <si>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</si>
  <si>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</si>
  <si>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</si>
  <si>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</si>
  <si>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</si>
  <si>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</si>
  <si>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</si>
  <si>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</si>
  <si>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</si>
  <si>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</si>
  <si>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</si>
  <si>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</si>
  <si>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</si>
  <si>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</si>
  <si>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</si>
  <si>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</si>
  <si>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</si>
  <si>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</si>
  <si>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</si>
  <si>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</si>
  <si>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</si>
  <si>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</si>
  <si>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</si>
  <si>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</si>
  <si>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</si>
  <si>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</si>
  <si>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</si>
  <si>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</si>
  <si>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</si>
  <si>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</si>
  <si>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</si>
  <si>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</si>
  <si>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</si>
  <si>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</si>
  <si>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</si>
  <si>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</si>
  <si>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</si>
  <si>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</si>
  <si>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</si>
  <si>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</si>
  <si>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</si>
  <si>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</si>
  <si>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</si>
  <si>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</si>
  <si>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</si>
  <si>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</si>
  <si>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</si>
  <si>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</si>
  <si>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</si>
  <si>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</si>
  <si>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</si>
  <si>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</si>
  <si>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</si>
  <si>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</si>
  <si>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</si>
  <si>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</si>
  <si>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</si>
  <si>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</si>
  <si>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</si>
  <si>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</si>
  <si>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</si>
  <si>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</si>
  <si>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</si>
  <si>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</si>
  <si>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</si>
  <si>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</si>
  <si>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</si>
  <si>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</si>
  <si>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</si>
  <si>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</si>
  <si>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</si>
  <si>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</si>
  <si>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</si>
  <si>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</si>
  <si>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</si>
  <si>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</si>
  <si>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</si>
  <si>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</si>
  <si>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</si>
  <si>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</si>
  <si>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</si>
  <si>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</si>
  <si>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</si>
  <si>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</si>
  <si>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</si>
  <si>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</si>
  <si>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</si>
  <si>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</si>
  <si>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</si>
  <si>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</si>
  <si>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</si>
  <si>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</si>
  <si>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</si>
  <si>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</si>
  <si>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</si>
  <si>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</si>
  <si>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</si>
  <si>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</si>
  <si>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</si>
  <si>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</si>
  <si>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</si>
  <si>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</si>
  <si>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</si>
  <si>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</si>
  <si>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</si>
  <si>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</si>
  <si>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</si>
  <si>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</si>
  <si>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</si>
  <si>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</si>
  <si>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</si>
  <si>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</si>
  <si>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</si>
  <si>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</si>
  <si>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</si>
  <si>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</si>
  <si>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</si>
  <si>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</si>
  <si>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</si>
  <si>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</si>
  <si>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</si>
  <si>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</si>
  <si>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</si>
  <si>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</si>
  <si>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</si>
  <si>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</si>
  <si>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</si>
  <si>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</si>
  <si>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</si>
  <si>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</si>
  <si>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</si>
  <si>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</si>
  <si>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</si>
  <si>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</si>
  <si>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</si>
  <si>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</si>
  <si>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</si>
  <si>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</si>
  <si>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</si>
  <si>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</si>
  <si>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</si>
  <si>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</si>
  <si>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</si>
  <si>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</si>
  <si>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</si>
  <si>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</si>
  <si>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</si>
  <si>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</si>
  <si>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</si>
  <si>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</si>
  <si>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</si>
  <si>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</si>
  <si>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</si>
  <si>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</si>
  <si>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</si>
  <si>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</si>
  <si>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</si>
  <si>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</si>
  <si>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</si>
  <si>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</si>
  <si>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</si>
  <si>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</si>
  <si>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</si>
  <si>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</si>
  <si>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</si>
  <si>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</si>
  <si>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</si>
  <si>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</si>
  <si>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</si>
  <si>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</si>
  <si>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</si>
  <si>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</si>
  <si>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</si>
  <si>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</si>
  <si>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</si>
  <si>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</si>
  <si>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</si>
  <si>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</si>
  <si>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</si>
  <si>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</si>
  <si>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</si>
  <si>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</si>
  <si>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</si>
  <si>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</si>
  <si>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</si>
  <si>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</si>
  <si>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</si>
  <si>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</si>
  <si>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</si>
  <si>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</si>
  <si>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</si>
  <si>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</si>
  <si>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</si>
  <si>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</si>
  <si>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</si>
  <si>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</si>
  <si>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</si>
  <si>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</si>
  <si>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</si>
  <si>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</si>
  <si>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</si>
  <si>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</si>
  <si>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</si>
  <si>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</si>
  <si>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</si>
  <si>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</si>
  <si>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</si>
  <si>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</si>
  <si>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</si>
  <si>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</si>
  <si>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</si>
  <si>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</si>
  <si>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</si>
  <si>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</si>
  <si>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</si>
  <si>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</si>
  <si>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</si>
  <si>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</si>
  <si>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</si>
  <si>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</si>
  <si>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</si>
  <si>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</si>
  <si>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</si>
  <si>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</si>
  <si>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</si>
  <si>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</si>
  <si>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</si>
  <si>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</si>
  <si>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</si>
  <si>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</si>
  <si>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</si>
  <si>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</si>
  <si>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</si>
  <si>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</si>
  <si>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</si>
  <si>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</si>
  <si>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</si>
  <si>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</si>
  <si>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</si>
  <si>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</si>
  <si>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</si>
  <si>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</si>
  <si>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</si>
  <si>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</si>
  <si>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</si>
  <si>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</si>
  <si>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</si>
  <si>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</si>
  <si>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</si>
  <si>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</si>
  <si>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</si>
  <si>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</si>
  <si>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</si>
  <si>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</si>
  <si>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</si>
  <si>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</si>
  <si>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</si>
  <si>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</si>
  <si>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</si>
  <si>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</si>
  <si>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</si>
  <si>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</si>
  <si>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</si>
  <si>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</si>
  <si>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</si>
  <si>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</si>
  <si>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</si>
  <si>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</si>
  <si>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</si>
  <si>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</si>
  <si>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</si>
  <si>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</si>
  <si>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</si>
  <si>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</si>
  <si>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</si>
  <si>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</si>
  <si>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</si>
  <si>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</si>
  <si>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</si>
  <si>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</si>
  <si>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</si>
  <si>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</si>
  <si>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</si>
  <si>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</si>
  <si>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</si>
  <si>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</si>
  <si>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</si>
  <si>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</si>
  <si>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</si>
  <si>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</si>
  <si>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</si>
  <si>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</si>
  <si>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</si>
  <si>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</si>
  <si>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</si>
  <si>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</si>
  <si>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</si>
  <si>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</si>
  <si>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</si>
  <si>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</si>
  <si>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</si>
  <si>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</si>
  <si>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</si>
  <si>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</si>
  <si>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</si>
  <si>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</si>
  <si>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</si>
  <si>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</si>
  <si>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</si>
  <si>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</si>
  <si>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</si>
  <si>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</si>
  <si>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</si>
  <si>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</si>
  <si>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</si>
  <si>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</si>
  <si>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</si>
  <si>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</si>
  <si>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</si>
  <si>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</si>
  <si>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</si>
  <si>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</si>
  <si>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</si>
  <si>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</si>
  <si>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</si>
  <si>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</si>
  <si>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</si>
  <si>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</si>
  <si>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</si>
  <si>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</si>
  <si>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</si>
  <si>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</si>
  <si>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</si>
  <si>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</si>
  <si>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</si>
  <si>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</si>
  <si>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</si>
  <si>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</si>
  <si>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</si>
  <si>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</si>
  <si>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</si>
  <si>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</si>
  <si>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</si>
  <si>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</si>
  <si>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</si>
  <si>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</si>
  <si>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</si>
  <si>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</si>
  <si>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</si>
  <si>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</si>
  <si>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</si>
  <si>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</si>
  <si>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</si>
  <si>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</si>
  <si>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</si>
  <si>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</si>
  <si>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</si>
  <si>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</si>
  <si>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</si>
  <si>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</si>
  <si>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</si>
  <si>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</si>
  <si>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</si>
  <si>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</si>
  <si>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</si>
  <si>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</si>
  <si>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</si>
  <si>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</si>
  <si>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</si>
  <si>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</si>
  <si>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</si>
  <si>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</si>
  <si>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</si>
  <si>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</si>
  <si>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</si>
  <si>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</si>
  <si>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</si>
  <si>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</si>
  <si>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</si>
  <si>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</si>
  <si>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</si>
  <si>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</si>
  <si>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</si>
  <si>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</si>
  <si>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</si>
  <si>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</si>
  <si>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</si>
  <si>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</si>
  <si>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</si>
  <si>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</si>
  <si>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</si>
  <si>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</si>
  <si>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</si>
  <si>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</si>
  <si>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</si>
  <si>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</si>
  <si>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</si>
  <si>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</si>
  <si>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</si>
  <si>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</si>
  <si>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</si>
  <si>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</si>
  <si>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</si>
  <si>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</si>
  <si>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</si>
  <si>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</si>
  <si>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</si>
  <si>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</si>
  <si>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</si>
  <si>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</si>
  <si>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</si>
  <si>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</si>
  <si>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</si>
  <si>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</si>
  <si>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</si>
  <si>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</si>
  <si>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</si>
  <si>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</si>
  <si>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</si>
  <si>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</si>
  <si>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</si>
  <si>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</si>
  <si>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</si>
  <si>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</si>
  <si>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</si>
  <si>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</si>
  <si>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</si>
  <si>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</si>
  <si>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</si>
  <si>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</si>
  <si>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</si>
  <si>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</si>
  <si>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</si>
  <si>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</si>
  <si>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</si>
  <si>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</si>
  <si>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</si>
  <si>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</si>
  <si>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</si>
  <si>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</si>
  <si>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</si>
  <si>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</si>
  <si>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</si>
  <si>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</si>
  <si>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</si>
  <si>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</si>
  <si>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</si>
  <si>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</si>
  <si>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</si>
  <si>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</si>
  <si>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</si>
  <si>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</si>
  <si>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</si>
  <si>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</si>
  <si>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</si>
  <si>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</si>
  <si>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</si>
  <si>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</si>
  <si>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</si>
  <si>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</si>
  <si>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</si>
  <si>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</si>
  <si>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</si>
  <si>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</si>
  <si>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</si>
  <si>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</si>
  <si>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</si>
  <si>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</si>
  <si>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</si>
  <si>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</si>
  <si>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</si>
  <si>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</si>
  <si>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</si>
  <si>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</si>
  <si>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</si>
  <si>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</si>
  <si>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</si>
  <si>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</si>
  <si>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</si>
  <si>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</si>
  <si>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</si>
  <si>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</si>
  <si>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</si>
  <si>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</si>
  <si>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</si>
  <si>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</si>
  <si>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</si>
  <si>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</si>
  <si>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</si>
  <si>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</si>
  <si>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</si>
  <si>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</si>
  <si>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</si>
  <si>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</si>
  <si>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</si>
  <si>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</si>
  <si>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</si>
  <si>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</si>
  <si>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</si>
  <si>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</si>
  <si>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</si>
  <si>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</si>
  <si>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</si>
  <si>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</si>
  <si>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</si>
  <si>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</si>
  <si>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</si>
  <si>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</si>
  <si>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</si>
  <si>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</si>
  <si>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</si>
  <si>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</si>
  <si>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</si>
  <si>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</si>
  <si>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</si>
  <si>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</si>
  <si>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</si>
  <si>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</si>
  <si>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</si>
  <si>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</si>
  <si>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</si>
  <si>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</si>
  <si>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</si>
  <si>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</si>
  <si>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</si>
  <si>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</si>
  <si>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</si>
  <si>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</si>
  <si>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</si>
  <si>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</si>
  <si>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</si>
  <si>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</si>
  <si>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</si>
  <si>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</si>
  <si>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</si>
  <si>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</si>
  <si>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</si>
  <si>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</si>
  <si>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</si>
  <si>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</si>
  <si>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</si>
  <si>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</si>
  <si>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</si>
  <si>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</si>
  <si>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</si>
  <si>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</si>
  <si>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</si>
  <si>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</si>
  <si>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</si>
  <si>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</si>
  <si>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</si>
  <si>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</si>
  <si>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</si>
  <si>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</si>
  <si>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</si>
  <si>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</si>
  <si>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</si>
  <si>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</si>
  <si>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</si>
  <si>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</si>
  <si>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</si>
  <si>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</si>
  <si>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</si>
  <si>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</si>
  <si>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</si>
  <si>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</si>
  <si>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</si>
  <si>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</si>
  <si>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</si>
  <si>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</si>
  <si>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</si>
  <si>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</si>
  <si>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</si>
  <si>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</si>
  <si>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</si>
  <si>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</si>
  <si>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</si>
  <si>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</si>
  <si>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</si>
  <si>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</si>
  <si>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</si>
  <si>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</si>
  <si>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</si>
  <si>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</si>
  <si>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</si>
  <si>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</si>
  <si>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</si>
  <si>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</si>
  <si>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</si>
  <si>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</si>
  <si>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</si>
  <si>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</si>
  <si>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</si>
  <si>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</si>
  <si>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</si>
  <si>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</si>
  <si>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</si>
  <si>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</si>
  <si>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</si>
  <si>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</si>
  <si>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</si>
  <si>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</si>
  <si>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</si>
  <si>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</si>
  <si>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</si>
  <si>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</si>
  <si>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</si>
  <si>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</si>
  <si>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</si>
  <si>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</si>
  <si>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</si>
  <si>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</si>
  <si>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</si>
  <si>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</si>
  <si>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</si>
  <si>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</si>
  <si>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</si>
  <si>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</si>
  <si>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</si>
  <si>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</si>
  <si>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</si>
  <si>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</si>
  <si>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</si>
  <si>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</si>
  <si>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</si>
  <si>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</si>
  <si>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</si>
  <si>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</si>
  <si>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</si>
  <si>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</si>
  <si>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</si>
  <si>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</si>
  <si>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</si>
  <si>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</si>
  <si>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</si>
  <si>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</si>
  <si>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</si>
  <si>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</si>
  <si>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</si>
  <si>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</si>
  <si>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</si>
  <si>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</si>
  <si>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</si>
  <si>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</si>
  <si>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</si>
  <si>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</si>
  <si>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</si>
  <si>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</si>
  <si>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</si>
  <si>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</si>
  <si>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</si>
  <si>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</si>
  <si>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</si>
  <si>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</si>
  <si>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</si>
  <si>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</si>
  <si>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</si>
  <si>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</si>
  <si>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</si>
  <si>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</si>
  <si>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</si>
  <si>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</si>
  <si>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</si>
  <si>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</si>
  <si>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</si>
  <si>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</si>
  <si>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</si>
  <si>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</si>
  <si>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</si>
  <si>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</si>
  <si>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</si>
  <si>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</si>
  <si>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</si>
  <si>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</si>
  <si>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</si>
  <si>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</si>
  <si>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</si>
  <si>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</si>
  <si>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</si>
  <si>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</si>
  <si>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</si>
  <si>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</si>
  <si>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</si>
  <si>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</si>
  <si>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</si>
  <si>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</si>
  <si>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</si>
  <si>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</si>
  <si>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</si>
  <si>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</si>
  <si>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</si>
  <si>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</si>
  <si>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</si>
  <si>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</si>
  <si>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</si>
  <si>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</si>
  <si>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</si>
  <si>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</si>
  <si>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</si>
  <si>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</si>
  <si>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</si>
  <si>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</si>
  <si>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</si>
  <si>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</si>
  <si>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</si>
  <si>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</si>
  <si>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</si>
  <si>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</si>
  <si>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</si>
  <si>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</si>
  <si>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</si>
  <si>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</si>
  <si>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</si>
  <si>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</si>
  <si>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</si>
  <si>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</si>
  <si>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</si>
  <si>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</si>
  <si>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</si>
  <si>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</si>
  <si>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</si>
  <si>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</si>
  <si>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</si>
  <si>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</si>
  <si>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</si>
  <si>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</si>
  <si>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</si>
  <si>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</si>
  <si>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</si>
  <si>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</si>
  <si>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</si>
  <si>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</si>
  <si>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</si>
  <si>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</si>
  <si>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</si>
  <si>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</si>
  <si>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</si>
  <si>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</si>
  <si>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</si>
  <si>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</si>
  <si>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</si>
  <si>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</si>
  <si>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</si>
  <si>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</si>
  <si>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</si>
  <si>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</si>
  <si>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</si>
  <si>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</si>
  <si>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</si>
  <si>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</si>
  <si>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</si>
  <si>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</si>
  <si>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</si>
  <si>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</si>
  <si>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</si>
  <si>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</si>
  <si>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</si>
  <si>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</si>
  <si>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</si>
  <si>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</si>
  <si>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</si>
  <si>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</si>
  <si>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</si>
  <si>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</si>
  <si>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</si>
  <si>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</si>
  <si>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</si>
  <si>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</si>
  <si>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</si>
  <si>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</si>
  <si>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</si>
  <si>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</si>
  <si>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</si>
  <si>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</si>
  <si>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</si>
  <si>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</si>
  <si>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</si>
  <si>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</si>
  <si>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</si>
  <si>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</si>
  <si>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</si>
  <si>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</si>
  <si>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</si>
  <si>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</si>
  <si>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</si>
  <si>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</si>
  <si>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</si>
  <si>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</si>
  <si>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</si>
  <si>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</si>
  <si>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</si>
  <si>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</si>
  <si>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</si>
  <si>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</si>
  <si>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</si>
  <si>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</si>
  <si>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</si>
  <si>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</si>
  <si>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</si>
  <si>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</si>
  <si>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</si>
  <si>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</si>
  <si>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</si>
  <si>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</si>
  <si>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</si>
  <si>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</si>
  <si>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</si>
  <si>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</si>
  <si>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</si>
  <si>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</si>
  <si>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</si>
  <si>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</si>
  <si>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</si>
  <si>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</si>
  <si>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</si>
  <si>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</si>
  <si>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</si>
  <si>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</si>
  <si>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</si>
  <si>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</si>
  <si>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</si>
  <si>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</si>
  <si>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</si>
  <si>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</si>
  <si>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</si>
  <si>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</si>
  <si>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</si>
  <si>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</si>
  <si>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</si>
  <si>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</si>
  <si>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</si>
  <si>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</si>
  <si>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</si>
  <si>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</si>
  <si>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</si>
  <si>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</si>
  <si>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</si>
  <si>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</si>
  <si>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</si>
  <si>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</si>
  <si>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</si>
  <si>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</si>
  <si>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</si>
  <si>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</si>
  <si>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</si>
  <si>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</si>
  <si>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</si>
  <si>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</si>
  <si>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</si>
  <si>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</si>
  <si>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</si>
  <si>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</si>
  <si>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</si>
  <si>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</si>
  <si>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</si>
  <si>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</si>
  <si>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</si>
  <si>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</si>
  <si>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</si>
  <si>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</si>
  <si>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</si>
  <si>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</si>
  <si>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</si>
  <si>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</si>
  <si>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</si>
  <si>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</si>
  <si>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</si>
  <si>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</si>
  <si>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</si>
  <si>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</si>
  <si>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</si>
  <si>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</si>
  <si>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</si>
  <si>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</si>
  <si>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</si>
  <si>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</si>
  <si>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</si>
  <si>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</si>
  <si>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</si>
  <si>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</si>
  <si>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</si>
  <si>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</si>
  <si>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</si>
  <si>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</si>
  <si>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</si>
  <si>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</si>
  <si>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</si>
  <si>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</si>
  <si>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</si>
  <si>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</si>
  <si>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</si>
  <si>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</si>
  <si>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</si>
  <si>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</si>
  <si>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</si>
  <si>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</si>
  <si>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</si>
  <si>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</si>
  <si>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</si>
  <si>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</si>
  <si>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</si>
  <si>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</si>
  <si>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</si>
  <si>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</si>
  <si>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</si>
  <si>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</si>
  <si>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</si>
  <si>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</si>
  <si>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</si>
  <si>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</si>
  <si>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</si>
  <si>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</si>
  <si>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</si>
  <si>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</si>
  <si>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</si>
  <si>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</si>
  <si>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</si>
  <si>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</si>
  <si>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</si>
  <si>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</si>
  <si>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</si>
  <si>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</si>
  <si>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</si>
  <si>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</si>
  <si>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</si>
  <si>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</si>
  <si>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</si>
  <si>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</si>
  <si>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</si>
  <si>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</si>
  <si>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</si>
  <si>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</si>
  <si>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</si>
  <si>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</si>
  <si>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</si>
  <si>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</si>
  <si>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</si>
  <si>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</si>
  <si>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</si>
  <si>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</si>
  <si>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</si>
  <si>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</si>
  <si>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</si>
  <si>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</si>
  <si>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</si>
  <si>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</si>
  <si>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</si>
  <si>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</si>
  <si>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</si>
  <si>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</si>
  <si>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</si>
  <si>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</si>
  <si>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</si>
  <si>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</si>
  <si>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</si>
  <si>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</si>
  <si>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</si>
  <si>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</si>
  <si>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</si>
  <si>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</si>
  <si>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</si>
  <si>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</si>
  <si>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</si>
  <si>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</si>
  <si>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</si>
  <si>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</si>
  <si>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</si>
  <si>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</si>
  <si>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</si>
  <si>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</si>
  <si>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</si>
  <si>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</si>
  <si>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</si>
  <si>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</si>
  <si>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</si>
  <si>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</si>
  <si>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</si>
  <si>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</si>
  <si>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</si>
  <si>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</si>
  <si>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</si>
  <si>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</si>
  <si>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</si>
  <si>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</si>
  <si>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</si>
  <si>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</si>
  <si>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</si>
  <si>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</si>
  <si>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</si>
  <si>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</si>
  <si>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</si>
  <si>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</si>
  <si>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</si>
  <si>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</si>
  <si>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</si>
  <si>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</si>
  <si>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</si>
  <si>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</si>
  <si>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</si>
  <si>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</si>
  <si>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</si>
  <si>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</si>
  <si>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</si>
  <si>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</si>
  <si>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</si>
  <si>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</si>
  <si>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</si>
  <si>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</si>
  <si>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</si>
  <si>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</si>
  <si>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</si>
  <si>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</si>
  <si>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</si>
  <si>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</si>
  <si>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</si>
  <si>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</si>
  <si>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</si>
  <si>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</si>
  <si>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</si>
  <si>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</si>
  <si>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</si>
  <si>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</si>
  <si>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</si>
  <si>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</si>
  <si>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</si>
  <si>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</si>
  <si>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</si>
  <si>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</si>
  <si>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</si>
  <si>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</si>
  <si>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</si>
  <si>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</si>
  <si>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</si>
  <si>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</si>
  <si>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</si>
  <si>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</si>
  <si>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</si>
  <si>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</si>
  <si>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</si>
  <si>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</si>
  <si>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</si>
  <si>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</si>
  <si>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</si>
  <si>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</si>
  <si>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</si>
  <si>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</si>
  <si>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</si>
  <si>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</si>
  <si>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</si>
  <si>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</si>
  <si>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</si>
  <si>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</si>
  <si>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</si>
  <si>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</si>
  <si>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</si>
  <si>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</si>
  <si>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</si>
  <si>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</si>
  <si>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</si>
  <si>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</si>
  <si>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</si>
  <si>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</si>
  <si>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</si>
  <si>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</si>
  <si>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</si>
  <si>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</si>
  <si>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</si>
  <si>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</si>
  <si>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</si>
  <si>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</si>
  <si>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</si>
  <si>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</si>
  <si>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</si>
  <si>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</si>
  <si>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</si>
  <si>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</si>
  <si>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</si>
  <si>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</si>
  <si>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</si>
  <si>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</si>
  <si>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</si>
  <si>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</si>
  <si>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</si>
  <si>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</si>
  <si>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</si>
  <si>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</si>
  <si>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</si>
  <si>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</si>
  <si>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</si>
  <si>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</si>
  <si>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</si>
  <si>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</si>
  <si>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</si>
  <si>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</si>
  <si>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</si>
  <si>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</si>
  <si>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</si>
  <si>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</si>
  <si>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</si>
  <si>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</si>
  <si>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</si>
  <si>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</si>
  <si>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</si>
  <si>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</si>
  <si>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</si>
  <si>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</si>
  <si>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</si>
  <si>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</si>
  <si>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</si>
  <si>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</si>
  <si>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</si>
  <si>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</si>
  <si>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</si>
  <si>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</si>
  <si>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</si>
  <si>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</si>
  <si>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</si>
  <si>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</si>
  <si>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</si>
  <si>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</si>
  <si>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</si>
  <si>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</si>
  <si>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</si>
  <si>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</si>
  <si>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</si>
  <si>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</si>
  <si>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</si>
  <si>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</si>
  <si>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</si>
  <si>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</si>
  <si>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</si>
  <si>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</si>
  <si>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</si>
  <si>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</si>
  <si>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</si>
  <si>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</si>
  <si>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</si>
  <si>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</si>
  <si>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</si>
  <si>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</si>
  <si>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</si>
  <si>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</si>
  <si>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</si>
  <si>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</si>
  <si>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</si>
  <si>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</si>
  <si>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</si>
  <si>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</si>
  <si>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</si>
  <si>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</si>
  <si>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</si>
  <si>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</si>
  <si>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</si>
  <si>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</si>
  <si>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</si>
  <si>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</si>
  <si>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</si>
  <si>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</si>
  <si>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</si>
  <si>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</si>
  <si>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</si>
  <si>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</si>
  <si>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</si>
  <si>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</si>
  <si>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</si>
  <si>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</si>
  <si>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</si>
  <si>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</si>
  <si>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</si>
  <si>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</si>
  <si>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</si>
  <si>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</si>
  <si>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</si>
  <si>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</si>
  <si>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</si>
  <si>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</si>
  <si>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</si>
  <si>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</si>
  <si>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</si>
  <si>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</si>
  <si>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</si>
  <si>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</si>
  <si>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</si>
  <si>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</si>
  <si>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</si>
  <si>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</si>
  <si>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</si>
  <si>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</si>
  <si>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</si>
  <si>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</si>
  <si>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</si>
  <si>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</si>
  <si>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</si>
  <si>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</si>
  <si>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</si>
  <si>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</si>
  <si>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</si>
  <si>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</si>
  <si>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</si>
  <si>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</si>
  <si>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</si>
  <si>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</si>
  <si>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</si>
  <si>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</si>
  <si>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</si>
  <si>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</si>
  <si>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</si>
  <si>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</si>
  <si>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</si>
  <si>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</si>
  <si>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</si>
  <si>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</si>
  <si>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</si>
  <si>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</si>
  <si>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</si>
  <si>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</si>
  <si>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</si>
  <si>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</si>
  <si>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</si>
  <si>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</si>
  <si>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</si>
  <si>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</si>
  <si>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</si>
  <si>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</si>
  <si>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</si>
  <si>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</si>
  <si>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</si>
  <si>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</si>
  <si>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</si>
  <si>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</si>
  <si>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</si>
  <si>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</si>
  <si>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</si>
  <si>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</si>
  <si>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</si>
  <si>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</si>
  <si>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</si>
  <si>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</si>
  <si>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</si>
  <si>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</si>
  <si>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</si>
  <si>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</si>
  <si>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</si>
  <si>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</si>
  <si>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</si>
  <si>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</si>
  <si>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</si>
  <si>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</si>
  <si>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</si>
  <si>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</si>
  <si>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</si>
  <si>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</si>
  <si>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</si>
  <si>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</si>
  <si>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</si>
  <si>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</si>
  <si>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</si>
  <si>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</si>
  <si>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</si>
  <si>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</si>
  <si>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</si>
  <si>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</si>
  <si>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</si>
  <si>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</si>
  <si>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</si>
  <si>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</si>
  <si>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</si>
  <si>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</si>
  <si>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</si>
  <si>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</si>
  <si>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</si>
  <si>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</si>
  <si>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</si>
  <si>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</si>
  <si>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</si>
  <si>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</si>
  <si>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</si>
  <si>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</si>
  <si>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</si>
  <si>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</si>
  <si>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</si>
  <si>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</si>
  <si>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</si>
  <si>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</si>
  <si>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</si>
  <si>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</si>
  <si>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</si>
  <si>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</si>
  <si>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</si>
  <si>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</si>
  <si>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</si>
  <si>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</si>
  <si>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</si>
  <si>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</si>
  <si>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</si>
  <si>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</si>
  <si>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</si>
  <si>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</si>
  <si>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</si>
  <si>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</si>
  <si>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</si>
  <si>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</si>
  <si>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</si>
  <si>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</si>
  <si>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</si>
  <si>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</si>
  <si>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</si>
  <si>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</si>
  <si>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</si>
  <si>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</si>
  <si>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</si>
  <si>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</si>
  <si>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</si>
  <si>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</si>
  <si>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</si>
  <si>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</si>
  <si>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</si>
  <si>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</si>
  <si>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</si>
  <si>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</si>
  <si>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</si>
  <si>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</si>
  <si>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</si>
  <si>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</si>
  <si>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</si>
  <si>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</si>
  <si>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</si>
  <si>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</si>
  <si>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</si>
  <si>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</si>
  <si>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</si>
  <si>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</si>
  <si>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</si>
  <si>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</si>
  <si>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</si>
  <si>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</si>
  <si>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</si>
  <si>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</si>
  <si>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</si>
  <si>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</si>
  <si>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</si>
  <si>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</si>
  <si>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</si>
  <si>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</si>
  <si>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</si>
  <si>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</si>
  <si>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</si>
  <si>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</si>
  <si>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</si>
  <si>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</si>
  <si>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</si>
  <si>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</si>
  <si>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</si>
  <si>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</si>
  <si>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</si>
  <si>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</si>
  <si>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</si>
  <si>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</si>
  <si>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</si>
  <si>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</si>
  <si>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</si>
  <si>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</si>
  <si>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</si>
  <si>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</si>
  <si>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</si>
  <si>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</si>
  <si>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</si>
  <si>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</si>
  <si>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</si>
  <si>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</si>
  <si>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</si>
  <si>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</si>
  <si>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</si>
  <si>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</si>
  <si>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</si>
  <si>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</si>
  <si>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</si>
  <si>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</si>
  <si>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</si>
  <si>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</si>
  <si>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</si>
  <si>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</si>
  <si>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</si>
  <si>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</si>
  <si>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</si>
  <si>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</si>
  <si>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</si>
  <si>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</si>
  <si>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</si>
  <si>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</si>
  <si>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</si>
  <si>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</si>
  <si>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</si>
  <si>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</si>
  <si>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</si>
  <si>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</si>
  <si>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</si>
  <si>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</si>
  <si>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</si>
  <si>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</si>
  <si>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</si>
  <si>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</si>
  <si>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</si>
  <si>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</si>
  <si>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</si>
  <si>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</si>
  <si>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</si>
  <si>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</si>
  <si>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</si>
  <si>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</si>
  <si>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</si>
  <si>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</si>
  <si>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</si>
  <si>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</si>
  <si>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</si>
  <si>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</si>
  <si>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</si>
  <si>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</si>
  <si>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</si>
  <si>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</si>
  <si>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</si>
  <si>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</si>
  <si>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</si>
  <si>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</si>
  <si>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</si>
  <si>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</si>
  <si>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</si>
  <si>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</si>
  <si>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</si>
  <si>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</si>
  <si>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</si>
  <si>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</si>
  <si>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</si>
  <si>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</si>
  <si>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</si>
  <si>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</si>
  <si>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</si>
  <si>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</si>
  <si>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</si>
  <si>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</si>
  <si>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</si>
  <si>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</si>
  <si>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</si>
  <si>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</si>
  <si>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</si>
  <si>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</si>
  <si>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</si>
  <si>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</si>
  <si>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</si>
  <si>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</si>
  <si>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</si>
  <si>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</si>
  <si>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</si>
  <si>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</si>
  <si>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</si>
  <si>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</si>
  <si>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</si>
  <si>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</si>
  <si>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</si>
  <si>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</si>
  <si>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</si>
  <si>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</si>
  <si>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</si>
  <si>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</si>
  <si>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</si>
  <si>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</si>
  <si>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</si>
  <si>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</si>
  <si>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</si>
  <si>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</si>
  <si>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</si>
  <si>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</si>
  <si>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</si>
  <si>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</si>
  <si>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</si>
  <si>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</si>
  <si>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</si>
  <si>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</si>
  <si>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</si>
  <si>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</si>
  <si>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</si>
  <si>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</si>
  <si>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</si>
  <si>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</si>
  <si>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</si>
  <si>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</si>
  <si>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</si>
  <si>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</si>
  <si>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</si>
  <si>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</si>
  <si>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</si>
  <si>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</si>
  <si>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</si>
  <si>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</si>
  <si>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</si>
  <si>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</si>
  <si>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</si>
  <si>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</si>
  <si>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</si>
  <si>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</si>
  <si>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</si>
  <si>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</si>
  <si>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</si>
  <si>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</si>
  <si>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</si>
  <si>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</si>
  <si>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</si>
  <si>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</si>
  <si>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</si>
  <si>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</si>
  <si>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</si>
  <si>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</si>
  <si>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</si>
  <si>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</si>
  <si>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</si>
  <si>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</si>
  <si>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</si>
  <si>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</si>
  <si>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</si>
  <si>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</si>
  <si>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</si>
  <si>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</si>
  <si>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</si>
  <si>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</si>
  <si>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</si>
  <si>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</si>
  <si>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</si>
  <si>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</si>
  <si>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</si>
  <si>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</si>
  <si>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</si>
  <si>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</si>
  <si>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</si>
  <si>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</si>
  <si>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</si>
  <si>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</si>
  <si>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</si>
  <si>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</si>
  <si>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</si>
  <si>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</si>
  <si>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</si>
  <si>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</si>
  <si>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</si>
  <si>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</si>
  <si>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</si>
  <si>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</si>
  <si>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</si>
  <si>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</si>
  <si>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</si>
  <si>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</si>
  <si>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</si>
  <si>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</si>
  <si>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</si>
  <si>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</si>
  <si>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</si>
  <si>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</si>
  <si>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</si>
  <si>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</si>
  <si>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</si>
  <si>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</si>
  <si>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</si>
  <si>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</si>
  <si>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</si>
  <si>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</si>
  <si>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</si>
  <si>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</si>
  <si>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</si>
  <si>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</si>
  <si>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</si>
  <si>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</si>
  <si>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</si>
  <si>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</si>
  <si>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</si>
  <si>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</si>
  <si>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</si>
  <si>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</si>
  <si>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</si>
  <si>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</si>
  <si>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</si>
  <si>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</si>
  <si>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</si>
  <si>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</si>
  <si>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</si>
  <si>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</si>
  <si>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</si>
  <si>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</si>
  <si>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</si>
  <si>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</si>
  <si>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</si>
  <si>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</si>
  <si>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</si>
  <si>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</si>
  <si>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</si>
  <si>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</si>
  <si>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</si>
  <si>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</si>
  <si>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</si>
  <si>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</si>
  <si>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</si>
  <si>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</si>
  <si>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</si>
  <si>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</si>
  <si>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</si>
  <si>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</si>
  <si>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</si>
  <si>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</si>
  <si>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</si>
  <si>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</si>
  <si>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</si>
  <si>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</si>
  <si>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</si>
  <si>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</si>
  <si>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</si>
  <si>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</si>
  <si>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</si>
  <si>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</si>
  <si>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</si>
  <si>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</si>
  <si>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</si>
  <si>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</si>
  <si>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</si>
  <si>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</si>
  <si>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</si>
  <si>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</si>
  <si>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</si>
  <si>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</si>
  <si>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</si>
  <si>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</si>
  <si>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</si>
  <si>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</si>
  <si>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</si>
  <si>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</si>
  <si>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</si>
  <si>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</si>
  <si>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</si>
  <si>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</si>
  <si>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</si>
  <si>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</si>
  <si>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</si>
  <si>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</si>
  <si>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</si>
  <si>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</si>
  <si>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</si>
  <si>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</si>
  <si>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</si>
  <si>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</si>
  <si>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</si>
  <si>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</si>
  <si>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</si>
  <si>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</si>
  <si>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</si>
  <si>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</si>
  <si>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</si>
  <si>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</si>
  <si>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</si>
  <si>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</si>
  <si>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</si>
  <si>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</si>
  <si>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</si>
  <si>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</si>
  <si>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</si>
  <si>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</si>
  <si>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</si>
  <si>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</si>
  <si>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</si>
  <si>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</si>
  <si>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</si>
  <si>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</si>
  <si>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</si>
  <si>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</si>
  <si>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</si>
  <si>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</si>
  <si>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</si>
  <si>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</si>
  <si>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</si>
  <si>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</si>
  <si>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</si>
  <si>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</si>
  <si>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</si>
  <si>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</si>
  <si>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</si>
  <si>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</si>
  <si>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</si>
  <si>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</si>
  <si>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</si>
  <si>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</si>
  <si>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</si>
  <si>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</si>
  <si>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</si>
  <si>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</si>
  <si>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</si>
  <si>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</si>
  <si>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</si>
  <si>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</si>
  <si>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</si>
  <si>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</si>
  <si>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</si>
  <si>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</si>
  <si>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</si>
  <si>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</si>
  <si>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</si>
  <si>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</si>
  <si>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</si>
  <si>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</si>
  <si>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</si>
  <si>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</si>
  <si>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</si>
  <si>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</si>
  <si>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</si>
  <si>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</si>
  <si>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</si>
  <si>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</si>
  <si>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</si>
  <si>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</si>
  <si>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</si>
  <si>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</si>
  <si>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</si>
  <si>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</si>
  <si>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</si>
  <si>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</si>
  <si>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</si>
  <si>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</si>
  <si>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</si>
  <si>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</si>
  <si>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</si>
  <si>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</si>
  <si>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</si>
  <si>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</si>
  <si>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</si>
  <si>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</si>
  <si>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</si>
  <si>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</si>
  <si>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</si>
  <si>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</si>
  <si>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</si>
  <si>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</si>
  <si>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</si>
  <si>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</si>
  <si>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</si>
  <si>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</si>
  <si>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</si>
  <si>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</si>
  <si>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</si>
  <si>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</si>
  <si>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</si>
  <si>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</si>
  <si>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</si>
  <si>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</si>
  <si>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</si>
  <si>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</si>
  <si>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</si>
  <si>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</si>
  <si>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</si>
  <si>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</si>
  <si>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</si>
  <si>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</si>
  <si>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</si>
  <si>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</si>
  <si>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</si>
  <si>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</si>
  <si>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</si>
  <si>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</si>
  <si>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</si>
  <si>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</si>
  <si>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</si>
  <si>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</si>
  <si>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</si>
  <si>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</si>
  <si>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</si>
  <si>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</si>
  <si>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</si>
  <si>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</si>
  <si>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</si>
  <si>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</si>
  <si>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</si>
  <si>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</si>
  <si>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</si>
  <si>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</si>
  <si>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</si>
  <si>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</si>
  <si>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</si>
  <si>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</si>
  <si>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</si>
  <si>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</si>
  <si>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</si>
  <si>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</si>
  <si>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</si>
  <si>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</si>
  <si>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</si>
  <si>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</si>
  <si>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</si>
  <si>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</si>
  <si>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</si>
  <si>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</si>
  <si>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</si>
  <si>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</si>
  <si>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</si>
  <si>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</si>
  <si>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</si>
  <si>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</si>
  <si>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</si>
  <si>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</si>
  <si>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</si>
  <si>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</si>
  <si>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</si>
  <si>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</si>
  <si>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</si>
  <si>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</si>
  <si>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</si>
  <si>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</si>
  <si>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</si>
  <si>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</si>
  <si>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</si>
  <si>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</si>
  <si>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</si>
  <si>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</si>
  <si>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</si>
  <si>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</si>
  <si>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</si>
  <si>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</si>
  <si>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</si>
  <si>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</si>
  <si>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</si>
  <si>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</si>
  <si>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</si>
  <si>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</si>
  <si>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</si>
  <si>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</si>
  <si>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</si>
  <si>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</si>
  <si>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</si>
  <si>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</si>
  <si>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</si>
  <si>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</si>
  <si>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</si>
  <si>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</si>
  <si>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</si>
  <si>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</si>
  <si>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</si>
  <si>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</si>
  <si>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</si>
  <si>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</si>
  <si>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</si>
  <si>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</si>
  <si>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</si>
  <si>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</si>
  <si>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</si>
  <si>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</si>
  <si>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</si>
  <si>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</si>
  <si>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</si>
  <si>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</si>
  <si>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</si>
  <si>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</si>
  <si>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</si>
  <si>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</si>
  <si>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</si>
  <si>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</si>
  <si>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</si>
  <si>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</si>
  <si>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</si>
  <si>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</si>
  <si>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</si>
  <si>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</si>
  <si>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</si>
  <si>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</si>
  <si>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</si>
  <si>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</si>
  <si>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</si>
  <si>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</si>
  <si>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</si>
  <si>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</si>
  <si>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</si>
  <si>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</si>
  <si>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</si>
  <si>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</si>
  <si>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</si>
  <si>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</si>
  <si>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</si>
  <si>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</si>
  <si>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</si>
  <si>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</si>
  <si>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</si>
  <si>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</si>
  <si>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</si>
  <si>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</si>
  <si>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</si>
  <si>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</si>
  <si>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</si>
  <si>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</si>
  <si>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</si>
  <si>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</si>
  <si>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</si>
  <si>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</si>
  <si>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</si>
  <si>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</si>
  <si>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</si>
  <si>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</si>
  <si>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</si>
  <si>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</si>
  <si>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</si>
  <si>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</si>
  <si>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</si>
  <si>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</si>
  <si>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</si>
  <si>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</si>
  <si>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</si>
  <si>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</si>
  <si>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</si>
  <si>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</si>
  <si>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</si>
  <si>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</si>
  <si>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</si>
  <si>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</si>
  <si>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</si>
  <si>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</si>
  <si>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</si>
  <si>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</si>
  <si>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</si>
  <si>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</si>
  <si>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</si>
  <si>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</si>
  <si>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</si>
  <si>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</si>
  <si>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</si>
  <si>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</si>
  <si>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</si>
  <si>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</si>
  <si>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</si>
  <si>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</si>
  <si>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</si>
  <si>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</si>
  <si>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</si>
  <si>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</si>
  <si>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</si>
  <si>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</si>
  <si>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</si>
  <si>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</si>
  <si>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</si>
  <si>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</si>
  <si>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</si>
  <si>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</si>
  <si>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</si>
  <si>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</si>
  <si>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</si>
  <si>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</si>
  <si>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</si>
  <si>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</si>
  <si>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</si>
  <si>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</si>
  <si>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</si>
  <si>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</si>
  <si>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</si>
  <si>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</si>
  <si>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</si>
  <si>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</si>
  <si>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</si>
  <si>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</si>
  <si>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</si>
  <si>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</si>
  <si>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</si>
  <si>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</si>
  <si>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</si>
  <si>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</si>
  <si>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</si>
  <si>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</si>
  <si>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</si>
  <si>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</si>
  <si>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</si>
  <si>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</si>
  <si>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</si>
  <si>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</si>
  <si>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</si>
  <si>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</si>
  <si>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</si>
  <si>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</si>
  <si>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</si>
  <si>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</si>
  <si>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</si>
  <si>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</si>
  <si>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</si>
  <si>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</si>
  <si>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</si>
  <si>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</si>
  <si>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</si>
  <si>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</si>
  <si>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</si>
  <si>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</si>
  <si>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</si>
  <si>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</si>
  <si>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</si>
  <si>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</si>
  <si>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</si>
  <si>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</si>
  <si>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</si>
  <si>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</si>
  <si>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</si>
  <si>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</si>
  <si>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</si>
  <si>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</si>
  <si>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</si>
  <si>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</si>
  <si>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</si>
  <si>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</si>
  <si>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</si>
  <si>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</si>
  <si>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</si>
  <si>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</si>
  <si>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</si>
  <si>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</si>
  <si>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</si>
  <si>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</si>
  <si>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</si>
  <si>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</si>
  <si>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</si>
  <si>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</si>
  <si>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</si>
  <si>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</si>
  <si>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</si>
  <si>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</si>
  <si>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</si>
  <si>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</si>
  <si>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</si>
  <si>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</si>
  <si>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</si>
  <si>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</si>
  <si>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</si>
  <si>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</si>
  <si>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</si>
  <si>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</si>
  <si>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</si>
  <si>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</si>
  <si>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</si>
  <si>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</si>
  <si>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</si>
  <si>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</si>
  <si>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</si>
  <si>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</si>
  <si>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</si>
  <si>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</si>
  <si>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</si>
  <si>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</si>
  <si>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</si>
  <si>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</si>
  <si>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</si>
  <si>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</si>
  <si>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</si>
  <si>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</si>
  <si>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</si>
  <si>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</si>
  <si>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</si>
  <si>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</si>
  <si>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</si>
  <si>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</si>
  <si>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</si>
  <si>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</si>
  <si>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</si>
  <si>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</si>
  <si>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</si>
  <si>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</si>
  <si>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</si>
  <si>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</si>
  <si>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</si>
  <si>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</si>
  <si>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</si>
  <si>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</si>
  <si>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</si>
  <si>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</si>
  <si>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</si>
  <si>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</si>
  <si>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</si>
  <si>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</si>
  <si>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</si>
  <si>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</si>
  <si>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</si>
  <si>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</si>
  <si>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</si>
  <si>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</si>
  <si>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</si>
  <si>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</si>
  <si>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</si>
  <si>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</si>
  <si>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</si>
  <si>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</si>
  <si>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</si>
  <si>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</si>
  <si>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</si>
  <si>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</si>
  <si>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</si>
  <si>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</si>
  <si>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</si>
  <si>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</si>
  <si>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</si>
  <si>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</si>
  <si>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</si>
  <si>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</si>
  <si>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</si>
  <si>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</si>
  <si>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</si>
  <si>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</si>
  <si>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</si>
  <si>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</si>
  <si>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</si>
  <si>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</si>
  <si>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</si>
  <si>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</si>
  <si>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</si>
  <si>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</si>
  <si>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</si>
  <si>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</si>
  <si>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</si>
  <si>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</si>
  <si>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</si>
  <si>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</si>
  <si>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</si>
  <si>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</si>
  <si>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</si>
  <si>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</si>
  <si>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</si>
  <si>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</si>
  <si>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</si>
  <si>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</si>
  <si>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</si>
  <si>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</si>
  <si>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</si>
  <si>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</si>
  <si>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</si>
  <si>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</si>
  <si>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</si>
  <si>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</si>
  <si>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</si>
  <si>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</si>
  <si>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</si>
  <si>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</si>
  <si>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</si>
  <si>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</si>
  <si>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</si>
  <si>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</si>
  <si>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</si>
  <si>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</si>
  <si>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</si>
  <si>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</si>
  <si>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</si>
  <si>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</si>
  <si>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</si>
  <si>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</si>
  <si>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</si>
  <si>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</si>
  <si>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</si>
  <si>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</si>
  <si>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</si>
  <si>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</si>
  <si>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</si>
  <si>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</si>
  <si>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</si>
  <si>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</si>
  <si>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</si>
  <si>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</si>
  <si>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</si>
  <si>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</si>
  <si>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</si>
  <si>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</si>
  <si>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</si>
  <si>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</si>
  <si>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</si>
  <si>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</si>
  <si>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</si>
  <si>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</si>
  <si>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</si>
  <si>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</si>
  <si>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</si>
  <si>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</si>
  <si>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</si>
  <si>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</si>
  <si>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</si>
  <si>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</si>
  <si>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</si>
  <si>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</si>
  <si>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</si>
  <si>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</si>
  <si>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</si>
  <si>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</si>
  <si>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</si>
  <si>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</si>
  <si>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</si>
  <si>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</si>
  <si>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</si>
  <si>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</si>
  <si>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</si>
  <si>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</si>
  <si>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</si>
  <si>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</si>
  <si>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</si>
  <si>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</si>
  <si>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</si>
  <si>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</si>
  <si>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</si>
  <si>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</si>
  <si>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</si>
  <si>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</si>
  <si>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</si>
  <si>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</si>
  <si>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</si>
  <si>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</si>
  <si>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</si>
  <si>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</si>
  <si>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</si>
  <si>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</si>
  <si>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</si>
  <si>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</si>
  <si>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</si>
  <si>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</si>
  <si>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</si>
  <si>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</si>
  <si>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</si>
  <si>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</si>
  <si>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</si>
  <si>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</si>
  <si>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</si>
  <si>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</si>
  <si>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</si>
  <si>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</si>
  <si>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</si>
  <si>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</si>
  <si>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</si>
  <si>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</si>
  <si>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</si>
  <si>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</si>
  <si>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</si>
  <si>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</si>
  <si>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</si>
  <si>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</si>
  <si>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</si>
  <si>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</si>
  <si>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</si>
  <si>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</si>
  <si>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</si>
  <si>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</si>
  <si>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</si>
  <si>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</si>
  <si>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</si>
  <si>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</si>
  <si>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</si>
  <si>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</si>
  <si>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</si>
  <si>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</si>
  <si>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</si>
  <si>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</si>
  <si>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</si>
  <si>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</si>
  <si>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</si>
  <si>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</si>
  <si>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</si>
  <si>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</si>
  <si>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</si>
  <si>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</si>
  <si>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</si>
  <si>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</si>
  <si>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</si>
  <si>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</si>
  <si>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</si>
  <si>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</si>
  <si>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</si>
  <si>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</si>
  <si>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</si>
  <si>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</si>
  <si>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</si>
  <si>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</si>
  <si>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</si>
  <si>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</si>
  <si>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</si>
  <si>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</si>
  <si>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</si>
  <si>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</si>
  <si>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</si>
  <si>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</si>
  <si>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</si>
  <si>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</si>
  <si>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</si>
  <si>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</si>
  <si>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</si>
  <si>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</si>
  <si>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</si>
  <si>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</si>
  <si>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</si>
  <si>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</si>
  <si>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</si>
  <si>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</si>
  <si>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</si>
  <si>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</si>
  <si>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</si>
  <si>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</si>
  <si>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</si>
  <si>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</si>
  <si>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</si>
  <si>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</si>
  <si>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</si>
  <si>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</si>
  <si>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</si>
  <si>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</si>
  <si>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</si>
  <si>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</si>
  <si>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</si>
  <si>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</si>
  <si>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</si>
  <si>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</si>
  <si>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</si>
  <si>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</si>
  <si>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</si>
  <si>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</si>
  <si>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</si>
  <si>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</si>
  <si>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</si>
  <si>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</si>
  <si>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</si>
  <si>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</si>
  <si>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</si>
  <si>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</si>
  <si>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</si>
  <si>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</si>
  <si>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</si>
  <si>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</si>
  <si>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</si>
  <si>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</si>
  <si>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</si>
  <si>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</si>
  <si>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</si>
  <si>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</si>
  <si>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</si>
  <si>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</si>
  <si>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</si>
  <si>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</si>
  <si>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</si>
  <si>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</si>
  <si>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</si>
  <si>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</si>
  <si>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</si>
  <si>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</si>
  <si>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</si>
  <si>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</si>
  <si>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</si>
  <si>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</si>
  <si>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</si>
  <si>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</si>
  <si>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</si>
  <si>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</si>
  <si>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</si>
  <si>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</si>
  <si>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</si>
  <si>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</si>
  <si>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</si>
  <si>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</si>
  <si>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</si>
  <si>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</si>
  <si>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</si>
  <si>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</si>
  <si>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</si>
  <si>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</si>
  <si>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</si>
  <si>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</si>
  <si>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</si>
  <si>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</si>
  <si>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</si>
  <si>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</si>
  <si>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</si>
  <si>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</si>
  <si>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</si>
  <si>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</si>
  <si>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</si>
  <si>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</si>
  <si>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</si>
  <si>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</si>
  <si>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</si>
  <si>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</si>
  <si>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</si>
  <si>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</si>
  <si>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</si>
  <si>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</si>
  <si>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</si>
  <si>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</si>
  <si>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</si>
  <si>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</si>
  <si>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</si>
  <si>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</si>
  <si>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</si>
  <si>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</si>
  <si>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</si>
  <si>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</si>
  <si>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</si>
  <si>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</si>
  <si>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</si>
  <si>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</si>
  <si>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</si>
  <si>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</si>
  <si>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</si>
  <si>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</si>
  <si>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</si>
  <si>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</si>
  <si>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</si>
  <si>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</si>
  <si>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</si>
  <si>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</si>
  <si>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</si>
  <si>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</si>
  <si>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</si>
  <si>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</si>
  <si>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</si>
  <si>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</si>
  <si>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</si>
  <si>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</si>
  <si>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</si>
  <si>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</si>
  <si>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</si>
  <si>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</si>
  <si>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</si>
  <si>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</si>
  <si>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</si>
  <si>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</si>
  <si>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</si>
  <si>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</si>
  <si>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</si>
  <si>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</si>
  <si>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</si>
  <si>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</si>
  <si>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</si>
  <si>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</si>
  <si>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</si>
  <si>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</si>
  <si>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</si>
  <si>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</si>
  <si>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</si>
  <si>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</si>
  <si>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</si>
  <si>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</si>
  <si>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</si>
  <si>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</si>
  <si>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</si>
  <si>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</si>
  <si>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</si>
  <si>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</si>
  <si>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</si>
  <si>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</si>
  <si>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</si>
  <si>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</si>
  <si>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</si>
  <si>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</si>
  <si>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</si>
  <si>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</si>
  <si>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</si>
  <si>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</si>
  <si>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</si>
  <si>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</si>
  <si>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</si>
  <si>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</si>
  <si>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</si>
  <si>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</si>
  <si>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</si>
  <si>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</si>
  <si>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</si>
  <si>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</si>
  <si>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</si>
  <si>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</si>
  <si>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</si>
  <si>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</si>
  <si>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</si>
  <si>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</si>
  <si>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</si>
  <si>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</si>
  <si>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</si>
  <si>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</si>
  <si>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</si>
  <si>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</si>
  <si>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</si>
  <si>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</si>
  <si>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</si>
  <si>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</si>
  <si>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</si>
  <si>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</si>
  <si>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</si>
  <si>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</si>
  <si>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</si>
  <si>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</si>
  <si>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</si>
  <si>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</si>
  <si>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</si>
  <si>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</si>
  <si>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</si>
  <si>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</si>
  <si>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</si>
  <si>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</si>
  <si>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</si>
  <si>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</si>
  <si>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</si>
  <si>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</si>
  <si>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</si>
  <si>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</si>
  <si>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</si>
  <si>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</si>
  <si>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</si>
  <si>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</si>
  <si>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</si>
  <si>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</si>
  <si>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</si>
  <si>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</si>
  <si>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</si>
  <si>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</si>
  <si>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</si>
  <si>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</si>
  <si>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</si>
  <si>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</si>
  <si>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</si>
  <si>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</si>
  <si>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</si>
  <si>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</si>
  <si>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</si>
  <si>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</si>
  <si>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</si>
  <si>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</si>
  <si>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</si>
  <si>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</si>
  <si>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</si>
  <si>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</si>
  <si>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</si>
  <si>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</si>
  <si>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</si>
  <si>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</si>
  <si>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</si>
  <si>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</si>
  <si>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</si>
  <si>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</si>
  <si>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</si>
  <si>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</si>
  <si>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</si>
  <si>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</si>
  <si>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</si>
  <si>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</si>
  <si>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</si>
  <si>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</si>
  <si>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</si>
  <si>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</si>
  <si>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</si>
  <si>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</si>
  <si>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</si>
  <si>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</si>
  <si>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</si>
  <si>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</si>
  <si>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</si>
  <si>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</si>
  <si>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</si>
  <si>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</si>
  <si>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</si>
  <si>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</si>
  <si>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</si>
  <si>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</si>
  <si>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</si>
  <si>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</si>
  <si>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</si>
  <si>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</si>
  <si>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</si>
  <si>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</si>
  <si>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</si>
  <si>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</si>
  <si>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</si>
  <si>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</si>
  <si>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</si>
  <si>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</si>
  <si>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</si>
  <si>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</si>
  <si>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</si>
  <si>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</si>
  <si>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</si>
  <si>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</si>
  <si>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</si>
  <si>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</si>
  <si>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</si>
  <si>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</si>
  <si>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</si>
  <si>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</si>
  <si>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</si>
  <si>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</si>
  <si>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</si>
  <si>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</si>
  <si>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</si>
  <si>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</si>
  <si>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</si>
  <si>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</si>
  <si>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</si>
  <si>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</si>
  <si>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</si>
  <si>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</si>
  <si>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</si>
  <si>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</si>
  <si>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</si>
  <si>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</si>
  <si>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</si>
  <si>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</si>
  <si>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</si>
  <si>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</si>
  <si>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</si>
  <si>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</si>
  <si>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</si>
  <si>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</si>
  <si>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</si>
  <si>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</si>
  <si>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</si>
  <si>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</si>
  <si>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</si>
  <si>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</si>
  <si>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</si>
  <si>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</si>
  <si>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</si>
  <si>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</si>
  <si>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</si>
  <si>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</si>
  <si>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</si>
  <si>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</si>
  <si>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</si>
  <si>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</si>
  <si>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</si>
  <si>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</si>
  <si>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</si>
  <si>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</si>
  <si>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</si>
  <si>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</si>
  <si>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</si>
  <si>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</si>
  <si>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</si>
  <si>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</si>
  <si>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</si>
  <si>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</si>
  <si>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</si>
  <si>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</si>
  <si>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</si>
  <si>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</si>
  <si>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</si>
  <si>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</si>
  <si>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</si>
  <si>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</si>
  <si>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</si>
  <si>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</si>
  <si>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</si>
  <si>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</si>
  <si>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</si>
  <si>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</si>
  <si>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</si>
  <si>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</si>
  <si>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</si>
  <si>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</si>
  <si>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</si>
  <si>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</si>
  <si>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</si>
  <si>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</si>
  <si>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</si>
  <si>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</si>
  <si>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</si>
  <si>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</si>
  <si>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</si>
  <si>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</si>
  <si>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</si>
  <si>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</si>
  <si>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</si>
  <si>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</si>
  <si>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</si>
  <si>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</si>
  <si>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</si>
  <si>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</si>
  <si>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</si>
  <si>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</si>
  <si>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</si>
  <si>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</si>
  <si>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</si>
  <si>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</si>
  <si>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</si>
  <si>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</si>
  <si>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</si>
  <si>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</si>
  <si>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</si>
  <si>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</si>
  <si>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</si>
  <si>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</si>
  <si>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</si>
  <si>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</si>
  <si>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</si>
  <si>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</si>
  <si>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</si>
  <si>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</si>
  <si>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</si>
  <si>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</si>
  <si>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</si>
  <si>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</si>
  <si>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</si>
  <si>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</si>
  <si>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</si>
  <si>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</si>
  <si>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</si>
  <si>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</si>
  <si>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</si>
  <si>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</si>
  <si>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</si>
  <si>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</si>
  <si>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</si>
  <si>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</si>
  <si>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</si>
  <si>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</si>
  <si>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</si>
  <si>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</si>
  <si>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</si>
  <si>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</si>
  <si>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</si>
  <si>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</si>
  <si>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</si>
  <si>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</si>
  <si>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</si>
  <si>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</si>
  <si>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</si>
  <si>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</si>
  <si>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</si>
  <si>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</si>
  <si>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</si>
  <si>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</si>
  <si>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</si>
  <si>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</si>
  <si>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</si>
  <si>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</si>
  <si>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</si>
  <si>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</si>
  <si>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</si>
  <si>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</si>
  <si>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</si>
  <si>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</si>
  <si>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</si>
  <si>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</si>
  <si>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</si>
  <si>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</si>
  <si>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</si>
  <si>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</si>
  <si>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</si>
  <si>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</si>
  <si>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</si>
  <si>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</si>
  <si>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</si>
  <si>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</si>
  <si>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</si>
  <si>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</si>
  <si>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</si>
  <si>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</si>
  <si>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</si>
  <si>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</si>
  <si>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</si>
  <si>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</si>
  <si>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</si>
  <si>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</si>
  <si>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</si>
  <si>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</si>
  <si>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</si>
  <si>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</si>
  <si>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</si>
  <si>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</si>
  <si>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</si>
  <si>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</si>
  <si>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</si>
  <si>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</si>
  <si>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</si>
  <si>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</si>
  <si>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</si>
  <si>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</si>
  <si>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</si>
  <si>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</si>
  <si>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</si>
  <si>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</si>
  <si>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</si>
  <si>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</si>
  <si>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</si>
  <si>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</si>
  <si>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</si>
  <si>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</si>
  <si>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</si>
  <si>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</si>
  <si>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</si>
  <si>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</si>
  <si>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</si>
  <si>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</si>
  <si>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</si>
  <si>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</si>
  <si>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</si>
  <si>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</si>
  <si>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</si>
  <si>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</si>
  <si>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</si>
  <si>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</si>
  <si>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</si>
  <si>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</si>
  <si>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</si>
  <si>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</si>
  <si>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</si>
  <si>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</si>
  <si>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</si>
  <si>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</si>
  <si>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</si>
  <si>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</si>
  <si>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</si>
  <si>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</si>
  <si>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</si>
  <si>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</si>
  <si>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</si>
  <si>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</si>
  <si>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</si>
  <si>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</si>
  <si>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</si>
  <si>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</si>
  <si>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</si>
  <si>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</si>
  <si>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</si>
  <si>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</si>
  <si>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</si>
  <si>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</si>
  <si>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</si>
  <si>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</si>
  <si>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</si>
  <si>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</si>
  <si>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</si>
  <si>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</si>
  <si>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</si>
  <si>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</si>
  <si>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</si>
  <si>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</si>
  <si>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</si>
  <si>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</si>
  <si>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</si>
  <si>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</si>
  <si>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</si>
  <si>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</si>
  <si>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</si>
  <si>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</si>
  <si>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</si>
  <si>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</si>
  <si>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</si>
  <si>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</si>
  <si>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</si>
  <si>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</si>
  <si>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</si>
  <si>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</si>
  <si>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</si>
  <si>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</si>
  <si>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</si>
  <si>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</si>
  <si>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</si>
  <si>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</si>
  <si>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</si>
  <si>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</si>
  <si>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</si>
  <si>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</si>
  <si>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</si>
  <si>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</si>
  <si>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</si>
  <si>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</si>
  <si>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</si>
  <si>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</si>
  <si>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</si>
  <si>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</si>
  <si>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</si>
  <si>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</si>
  <si>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</si>
  <si>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</si>
  <si>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</si>
  <si>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</si>
  <si>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</si>
  <si>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</si>
  <si>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</si>
  <si>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</si>
  <si>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</si>
  <si>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</si>
  <si>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</si>
  <si>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</si>
  <si>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</si>
  <si>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</si>
  <si>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</si>
  <si>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</si>
  <si>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</si>
  <si>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</si>
  <si>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</si>
  <si>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</si>
  <si>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</si>
  <si>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</si>
  <si>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</si>
  <si>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</si>
  <si>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</si>
  <si>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</si>
  <si>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</si>
  <si>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</si>
  <si>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</si>
  <si>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</si>
  <si>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</si>
  <si>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</si>
  <si>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</si>
  <si>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</si>
  <si>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</si>
  <si>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</si>
  <si>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</si>
  <si>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</si>
  <si>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</si>
  <si>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</si>
  <si>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</si>
  <si>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</si>
  <si>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</si>
  <si>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</si>
  <si>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</si>
  <si>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</si>
  <si>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</si>
  <si>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</si>
  <si>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</si>
  <si>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</si>
  <si>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</si>
  <si>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</si>
  <si>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</si>
  <si>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</si>
  <si>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</si>
  <si>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</si>
  <si>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</si>
  <si>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</si>
  <si>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</si>
  <si>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</si>
  <si>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</si>
  <si>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</si>
  <si>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</si>
  <si>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</si>
  <si>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</si>
  <si>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</si>
  <si>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</si>
  <si>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</si>
  <si>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</si>
  <si>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</si>
  <si>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</si>
  <si>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</si>
  <si>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</si>
  <si>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</si>
  <si>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</si>
  <si>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</si>
  <si>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</si>
  <si>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</si>
  <si>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</si>
  <si>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</si>
  <si>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</si>
  <si>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</si>
  <si>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</si>
  <si>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</si>
  <si>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</si>
  <si>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</si>
  <si>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</si>
  <si>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</si>
  <si>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</si>
  <si>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</si>
  <si>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</si>
  <si>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</si>
  <si>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</si>
  <si>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</si>
  <si>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</si>
  <si>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</si>
  <si>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</si>
  <si>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</si>
  <si>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</si>
  <si>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</si>
  <si>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</si>
  <si>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</si>
  <si>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</si>
  <si>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</si>
  <si>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</si>
  <si>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</si>
  <si>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</si>
  <si>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</si>
  <si>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</si>
  <si>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</si>
  <si>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</si>
  <si>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</si>
  <si>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</si>
  <si>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</si>
  <si>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</si>
  <si>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</si>
  <si>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</si>
  <si>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</si>
  <si>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</si>
  <si>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</si>
  <si>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</si>
  <si>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</si>
  <si>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</si>
  <si>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</si>
  <si>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</si>
  <si>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</si>
  <si>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</si>
  <si>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</si>
  <si>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</si>
  <si>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</si>
  <si>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</si>
  <si>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</si>
  <si>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</si>
  <si>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</si>
  <si>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</si>
  <si>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</si>
  <si>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</si>
  <si>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</si>
  <si>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</si>
  <si>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</si>
  <si>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</si>
  <si>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</si>
  <si>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</si>
  <si>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</si>
  <si>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</si>
  <si>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</si>
  <si>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</si>
  <si>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</si>
  <si>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</si>
  <si>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</si>
  <si>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</si>
  <si>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</si>
  <si>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</si>
  <si>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</si>
  <si>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</si>
  <si>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</si>
  <si>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</si>
  <si>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</si>
  <si>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</si>
  <si>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</si>
  <si>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</si>
  <si>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</si>
  <si>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</si>
  <si>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</si>
  <si>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</si>
  <si>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</si>
  <si>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</si>
  <si>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</si>
  <si>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</si>
  <si>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</si>
  <si>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</si>
  <si>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</si>
  <si>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</si>
  <si>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</si>
  <si>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</si>
  <si>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</si>
  <si>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</si>
  <si>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</si>
  <si>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</si>
  <si>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</si>
  <si>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</si>
  <si>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</si>
  <si>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</si>
  <si>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</si>
  <si>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</si>
  <si>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</si>
  <si>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</si>
  <si>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</si>
  <si>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</si>
  <si>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</si>
  <si>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</si>
  <si>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</si>
  <si>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</si>
  <si>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</si>
  <si>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</si>
  <si>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</si>
  <si>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</si>
  <si>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</si>
  <si>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</si>
  <si>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</si>
  <si>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</si>
  <si>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</si>
  <si>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</si>
  <si>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</si>
  <si>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</si>
  <si>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</si>
  <si>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</si>
  <si>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</si>
  <si>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</si>
  <si>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</si>
  <si>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</si>
  <si>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</si>
  <si>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</si>
  <si>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</si>
  <si>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</si>
  <si>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</si>
  <si>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</si>
  <si>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</si>
  <si>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</si>
  <si>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</si>
  <si>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</si>
  <si>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</si>
  <si>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</si>
  <si>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</si>
  <si>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</si>
  <si>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</si>
  <si>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</si>
  <si>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</si>
  <si>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</si>
  <si>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</si>
  <si>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</si>
  <si>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</si>
  <si>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</si>
  <si>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</si>
  <si>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</si>
  <si>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</si>
  <si>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</si>
  <si>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</si>
  <si>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</si>
  <si>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</si>
  <si>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</si>
  <si>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</si>
  <si>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</si>
  <si>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</si>
  <si>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</si>
  <si>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</si>
  <si>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</si>
  <si>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</si>
  <si>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</si>
  <si>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</si>
  <si>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</si>
  <si>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</si>
  <si>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</si>
  <si>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</si>
  <si>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</si>
  <si>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</si>
  <si>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</si>
  <si>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</si>
  <si>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</si>
  <si>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</si>
  <si>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</si>
  <si>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</si>
  <si>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</si>
  <si>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</si>
  <si>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</si>
  <si>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</si>
  <si>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</si>
  <si>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</si>
  <si>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</si>
  <si>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</si>
  <si>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</si>
  <si>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</si>
  <si>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</si>
  <si>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</si>
  <si>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</si>
  <si>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</si>
  <si>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</si>
  <si>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</si>
  <si>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</si>
  <si>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</si>
  <si>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</si>
  <si>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</si>
  <si>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</si>
  <si>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</si>
  <si>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</si>
  <si>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</si>
  <si>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</si>
  <si>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</si>
  <si>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</si>
  <si>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</si>
  <si>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</si>
  <si>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</si>
  <si>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</si>
  <si>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</si>
  <si>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</si>
  <si>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</si>
  <si>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</si>
  <si>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</si>
  <si>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</si>
  <si>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</si>
  <si>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</si>
  <si>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</si>
  <si>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</si>
  <si>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</si>
  <si>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</si>
  <si>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</si>
  <si>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</si>
  <si>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</si>
  <si>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</si>
  <si>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</si>
  <si>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</si>
  <si>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</si>
  <si>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</si>
  <si>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</si>
  <si>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</si>
  <si>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</si>
  <si>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</si>
  <si>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</si>
  <si>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</si>
  <si>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</si>
  <si>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</si>
  <si>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</si>
  <si>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</si>
  <si>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</si>
  <si>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</si>
  <si>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</si>
  <si>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</si>
  <si>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</si>
  <si>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</si>
  <si>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</si>
  <si>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</si>
  <si>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</si>
  <si>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</si>
  <si>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</si>
  <si>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</si>
  <si>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</si>
  <si>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</si>
  <si>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</si>
  <si>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</si>
  <si>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</si>
  <si>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</si>
  <si>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</si>
  <si>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</si>
  <si>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</si>
  <si>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</si>
  <si>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</si>
  <si>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</si>
  <si>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</si>
  <si>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</si>
  <si>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</si>
  <si>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</si>
  <si>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</si>
  <si>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</si>
  <si>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</si>
  <si>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</si>
  <si>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</si>
  <si>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</si>
  <si>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</si>
  <si>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</si>
  <si>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</si>
  <si>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</si>
  <si>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</si>
  <si>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</si>
  <si>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</si>
  <si>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</si>
  <si>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</si>
  <si>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</si>
  <si>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</si>
  <si>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</si>
  <si>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</si>
  <si>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</si>
  <si>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</si>
  <si>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</si>
  <si>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</si>
  <si>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</si>
  <si>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</si>
  <si>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</si>
  <si>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</si>
  <si>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</si>
  <si>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</si>
  <si>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</si>
  <si>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</si>
  <si>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</si>
  <si>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</si>
  <si>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</si>
  <si>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</si>
  <si>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</si>
  <si>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</si>
  <si>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</si>
  <si>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</si>
  <si>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</si>
  <si>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</si>
  <si>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</si>
  <si>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</si>
  <si>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</si>
  <si>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</si>
  <si>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</si>
  <si>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</si>
  <si>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</si>
  <si>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</si>
  <si>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</si>
  <si>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</si>
  <si>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</si>
  <si>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</si>
  <si>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</si>
  <si>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</si>
  <si>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</si>
  <si>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</si>
  <si>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</si>
  <si>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</si>
  <si>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</si>
  <si>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</si>
  <si>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</si>
  <si>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</si>
  <si>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</si>
  <si>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</si>
  <si>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</si>
  <si>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</si>
  <si>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</si>
  <si>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</si>
  <si>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</si>
  <si>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</si>
  <si>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</si>
  <si>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</si>
  <si>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</si>
  <si>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</si>
  <si>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</si>
  <si>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</si>
  <si>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</si>
  <si>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</si>
  <si>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</si>
  <si>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</si>
  <si>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</si>
  <si>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</si>
  <si>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</si>
  <si>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</si>
  <si>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</si>
  <si>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</si>
  <si>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</si>
  <si>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</si>
  <si>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</si>
  <si>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</si>
  <si>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</si>
  <si>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</si>
  <si>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</si>
  <si>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</si>
  <si>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</si>
  <si>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</si>
  <si>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</si>
  <si>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</si>
  <si>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</si>
  <si>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</si>
  <si>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</si>
  <si>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</si>
  <si>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</si>
  <si>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</si>
  <si>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</si>
  <si>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</si>
  <si>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</si>
  <si>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</si>
  <si>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</si>
  <si>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</si>
  <si>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</si>
  <si>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</si>
  <si>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</si>
  <si>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</si>
  <si>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</si>
  <si>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</si>
  <si>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</si>
  <si>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</si>
  <si>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</si>
  <si>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</si>
  <si>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</si>
  <si>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</si>
  <si>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</si>
  <si>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</si>
  <si>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</si>
  <si>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</si>
  <si>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</si>
  <si>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</si>
  <si>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</si>
  <si>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</si>
  <si>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</si>
  <si>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</si>
  <si>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</si>
  <si>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</si>
  <si>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</si>
  <si>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</si>
  <si>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</si>
  <si>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</si>
  <si>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</si>
  <si>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</si>
  <si>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</si>
  <si>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</si>
  <si>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</si>
  <si>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</si>
  <si>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</si>
  <si>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</si>
  <si>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</si>
  <si>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</si>
  <si>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</si>
  <si>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</si>
  <si>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</si>
  <si>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</si>
  <si>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</si>
  <si>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</si>
  <si>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</si>
  <si>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</si>
  <si>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</si>
  <si>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</si>
  <si>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</si>
  <si>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</si>
  <si>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</si>
  <si>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</si>
  <si>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</si>
  <si>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</si>
  <si>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</si>
  <si>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</si>
  <si>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</si>
  <si>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</si>
  <si>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</si>
  <si>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</si>
  <si>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</si>
  <si>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</si>
  <si>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</si>
  <si>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</si>
  <si>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</si>
  <si>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</si>
  <si>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</si>
  <si>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</si>
  <si>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</si>
  <si>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</si>
  <si>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</si>
  <si>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</si>
  <si>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</si>
  <si>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</si>
  <si>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</si>
  <si>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</si>
  <si>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</si>
  <si>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</si>
  <si>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</si>
  <si>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</si>
  <si>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</si>
  <si>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</si>
  <si>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</si>
  <si>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</si>
  <si>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</si>
  <si>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</si>
  <si>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</si>
  <si>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</si>
  <si>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</si>
  <si>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</si>
  <si>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</si>
  <si>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</si>
  <si>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</si>
  <si>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</si>
  <si>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</si>
  <si>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</si>
  <si>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</si>
  <si>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</si>
  <si>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</si>
  <si>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</si>
  <si>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</si>
  <si>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</si>
  <si>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</si>
  <si>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</si>
  <si>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</si>
  <si>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</si>
  <si>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</si>
  <si>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</si>
  <si>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</si>
  <si>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</si>
  <si>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</si>
  <si>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</si>
  <si>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</si>
  <si>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</si>
  <si>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</si>
  <si>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</si>
  <si>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</si>
  <si>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</si>
  <si>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</si>
  <si>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</si>
  <si>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</si>
  <si>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</si>
  <si>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</si>
  <si>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</si>
  <si>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</si>
  <si>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</si>
  <si>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</si>
  <si>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</si>
  <si>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</si>
  <si>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</si>
  <si>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</si>
  <si>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</si>
  <si>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</si>
  <si>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</si>
  <si>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</si>
  <si>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</si>
  <si>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</si>
  <si>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</si>
  <si>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</si>
  <si>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</si>
  <si>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</si>
  <si>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</si>
  <si>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</si>
  <si>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</si>
  <si>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</si>
  <si>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</si>
  <si>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</si>
  <si>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</si>
  <si>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</si>
  <si>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</si>
  <si>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</si>
  <si>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</si>
  <si>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</si>
  <si>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</si>
  <si>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</si>
  <si>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</si>
  <si>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</si>
  <si>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</si>
  <si>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</si>
  <si>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</si>
  <si>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</si>
  <si>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</si>
  <si>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</si>
  <si>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</si>
  <si>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</si>
  <si>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</si>
  <si>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</si>
  <si>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</si>
  <si>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</si>
  <si>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</si>
  <si>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</si>
  <si>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</si>
  <si>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</si>
  <si>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</si>
  <si>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</si>
  <si>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</si>
  <si>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</si>
  <si>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</si>
  <si>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</si>
  <si>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</si>
  <si>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</si>
  <si>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</si>
  <si>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</si>
  <si>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</si>
  <si>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</si>
  <si>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</si>
  <si>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</si>
  <si>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</si>
  <si>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</si>
  <si>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</si>
  <si>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</si>
  <si>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</si>
  <si>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</si>
  <si>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</si>
  <si>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</si>
  <si>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</si>
  <si>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</si>
  <si>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</si>
  <si>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</si>
  <si>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</si>
  <si>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</si>
  <si>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</si>
  <si>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</si>
  <si>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</si>
  <si>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</si>
  <si>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</si>
  <si>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</si>
  <si>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</si>
  <si>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</si>
  <si>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</si>
  <si>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</si>
  <si>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</si>
  <si>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</si>
  <si>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</si>
  <si>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</si>
  <si>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</si>
  <si>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</si>
  <si>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</si>
  <si>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</si>
  <si>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</si>
  <si>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</si>
  <si>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</si>
  <si>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</si>
  <si>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</si>
  <si>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</si>
  <si>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</si>
  <si>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</si>
  <si>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</si>
  <si>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</si>
  <si>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</si>
  <si>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</si>
  <si>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</si>
  <si>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</si>
  <si>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</si>
  <si>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</si>
  <si>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</si>
  <si>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</si>
  <si>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</si>
  <si>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</si>
  <si>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</si>
  <si>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</si>
  <si>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</si>
  <si>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</si>
  <si>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</si>
  <si>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</si>
  <si>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</si>
  <si>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</si>
  <si>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</si>
  <si>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</si>
  <si>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</si>
  <si>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</si>
  <si>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</si>
  <si>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</si>
  <si>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</si>
  <si>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</si>
  <si>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</si>
  <si>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</si>
  <si>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</si>
  <si>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</si>
  <si>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</si>
  <si>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</si>
  <si>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</si>
  <si>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</si>
  <si>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</si>
  <si>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</si>
  <si>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</si>
  <si>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</si>
  <si>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</si>
  <si>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</si>
  <si>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</si>
  <si>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</si>
  <si>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</si>
  <si>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</si>
  <si>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</si>
  <si>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</si>
  <si>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</si>
  <si>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</si>
  <si>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</si>
  <si>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</si>
  <si>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</si>
  <si>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</si>
  <si>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</si>
  <si>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</si>
  <si>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</si>
  <si>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</si>
  <si>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</si>
  <si>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</si>
  <si>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</si>
  <si>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</si>
  <si>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</si>
  <si>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</si>
  <si>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</si>
  <si>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</si>
  <si>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</si>
  <si>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</si>
  <si>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</si>
  <si>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</si>
  <si>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</si>
  <si>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</si>
  <si>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</si>
  <si>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</si>
  <si>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</si>
  <si>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</si>
  <si>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</si>
  <si>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</si>
  <si>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</si>
  <si>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</si>
  <si>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</si>
  <si>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</si>
  <si>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</si>
  <si>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</si>
  <si>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</si>
  <si>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</si>
  <si>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</si>
  <si>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</si>
  <si>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</si>
  <si>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</si>
  <si>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</si>
  <si>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</si>
  <si>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</si>
  <si>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</si>
  <si>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</si>
  <si>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</si>
  <si>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</si>
  <si>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</si>
  <si>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</si>
  <si>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</si>
  <si>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</si>
  <si>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</si>
  <si>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</si>
  <si>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</si>
  <si>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</si>
  <si>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</si>
  <si>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</si>
  <si>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</si>
  <si>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</si>
  <si>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</si>
  <si>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</si>
  <si>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</si>
  <si>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</si>
  <si>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</si>
  <si>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</si>
  <si>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</si>
  <si>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</si>
  <si>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</si>
  <si>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</si>
  <si>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</si>
  <si>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</si>
  <si>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</si>
  <si>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</si>
  <si>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</si>
  <si>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</si>
  <si>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</si>
  <si>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</si>
  <si>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</si>
  <si>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</si>
  <si>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</si>
  <si>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</si>
  <si>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</si>
  <si>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</si>
  <si>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</si>
  <si>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</si>
  <si>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</si>
  <si>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</si>
  <si>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</si>
  <si>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</si>
  <si>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</si>
  <si>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</si>
  <si>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</si>
  <si>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</si>
  <si>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</si>
  <si>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</si>
  <si>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</si>
  <si>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</si>
  <si>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</si>
  <si>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</si>
  <si>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</si>
  <si>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</si>
  <si>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</si>
  <si>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</si>
  <si>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</si>
  <si>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</si>
  <si>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</si>
  <si>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</si>
  <si>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</si>
  <si>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</si>
  <si>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</si>
  <si>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</si>
  <si>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</si>
  <si>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</si>
  <si>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</si>
  <si>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</si>
  <si>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</si>
  <si>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</si>
  <si>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</si>
  <si>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</si>
  <si>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</si>
  <si>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</si>
  <si>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</si>
  <si>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</si>
  <si>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</si>
  <si>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</si>
  <si>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</si>
  <si>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</si>
  <si>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</si>
  <si>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</si>
  <si>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</si>
  <si>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</si>
  <si>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</si>
  <si>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</si>
  <si>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</si>
  <si>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</si>
  <si>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</si>
  <si>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</si>
  <si>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</si>
  <si>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</si>
  <si>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</si>
  <si>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</si>
  <si>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</si>
  <si>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</si>
  <si>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</si>
  <si>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</si>
  <si>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</si>
  <si>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</si>
  <si>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</si>
  <si>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</si>
  <si>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</si>
  <si>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</si>
  <si>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</si>
  <si>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</si>
  <si>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</si>
  <si>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</si>
  <si>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</si>
  <si>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</si>
  <si>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</si>
  <si>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</si>
  <si>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</si>
  <si>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</si>
  <si>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</si>
  <si>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</si>
  <si>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</si>
  <si>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</si>
  <si>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</si>
  <si>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</si>
  <si>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</si>
  <si>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</si>
  <si>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</si>
  <si>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</si>
  <si>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</si>
  <si>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</si>
  <si>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</si>
  <si>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</si>
  <si>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</si>
  <si>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</si>
  <si>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</si>
  <si>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</si>
  <si>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</si>
  <si>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</si>
  <si>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</si>
  <si>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</si>
  <si>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</si>
  <si>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</si>
  <si>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</si>
  <si>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</si>
  <si>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</si>
  <si>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</si>
  <si>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</si>
  <si>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</si>
  <si>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</si>
  <si>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</si>
  <si>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</si>
  <si>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</si>
  <si>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</si>
  <si>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</si>
  <si>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</si>
  <si>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</si>
  <si>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</si>
  <si>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</si>
  <si>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</si>
  <si>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</si>
  <si>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</si>
  <si>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</si>
  <si>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</si>
  <si>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</si>
  <si>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</si>
  <si>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</si>
  <si>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</si>
  <si>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</si>
  <si>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</si>
  <si>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</si>
  <si>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</si>
  <si>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</si>
  <si>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</si>
  <si>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</si>
  <si>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</si>
  <si>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</si>
  <si>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</si>
  <si>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</si>
  <si>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</si>
  <si>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</si>
  <si>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</si>
  <si>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</si>
  <si>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</si>
  <si>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</si>
  <si>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</si>
  <si>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</si>
  <si>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</si>
  <si>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</si>
  <si>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</si>
  <si>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</si>
  <si>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</si>
  <si>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</si>
  <si>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</si>
  <si>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</si>
  <si>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</si>
  <si>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</si>
  <si>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</si>
  <si>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</si>
  <si>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</si>
  <si>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</si>
  <si>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</si>
  <si>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</si>
  <si>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</si>
  <si>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</si>
  <si>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</si>
  <si>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</si>
  <si>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</si>
  <si>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</si>
  <si>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</si>
  <si>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</si>
  <si>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</si>
  <si>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</si>
  <si>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</si>
  <si>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</si>
  <si>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</si>
  <si>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</si>
  <si>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</si>
  <si>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</si>
  <si>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</si>
  <si>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</si>
  <si>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</si>
  <si>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</si>
  <si>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</si>
  <si>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</si>
  <si>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</si>
  <si>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</si>
  <si>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</si>
  <si>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</si>
  <si>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</si>
  <si>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</si>
  <si>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</si>
  <si>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</si>
  <si>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</si>
  <si>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</si>
  <si>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</si>
  <si>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</si>
  <si>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</si>
  <si>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</si>
  <si>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</si>
  <si>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</si>
  <si>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</si>
  <si>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</si>
  <si>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</si>
  <si>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</si>
  <si>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</si>
  <si>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</si>
  <si>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</si>
  <si>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</si>
  <si>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</si>
  <si>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</si>
  <si>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</si>
  <si>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</si>
  <si>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</si>
  <si>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</si>
  <si>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</si>
  <si>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</si>
  <si>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</si>
  <si>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</si>
  <si>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</si>
  <si>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</si>
  <si>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</si>
  <si>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</si>
  <si>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</si>
  <si>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</si>
  <si>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</si>
  <si>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</si>
  <si>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</si>
  <si>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</si>
  <si>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</si>
  <si>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</si>
  <si>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</si>
  <si>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</si>
  <si>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</si>
  <si>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</si>
  <si>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</si>
  <si>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</si>
  <si>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</si>
  <si>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</si>
  <si>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</si>
  <si>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</si>
  <si>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</si>
  <si>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</si>
  <si>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</si>
  <si>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</si>
  <si>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</si>
  <si>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</si>
  <si>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</si>
  <si>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</si>
  <si>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</si>
  <si>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</si>
  <si>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</si>
  <si>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</si>
  <si>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</si>
  <si>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</si>
  <si>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</si>
  <si>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</si>
  <si>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</si>
  <si>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</si>
  <si>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</si>
  <si>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</si>
  <si>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</si>
  <si>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</si>
  <si>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</si>
  <si>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</si>
  <si>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</si>
  <si>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</si>
  <si>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</si>
  <si>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</si>
  <si>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</si>
  <si>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</si>
  <si>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</si>
  <si>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</si>
  <si>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</si>
  <si>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</si>
  <si>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</si>
  <si>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</si>
  <si>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</si>
  <si>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</si>
  <si>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</si>
  <si>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</si>
  <si>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</si>
  <si>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</si>
  <si>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</si>
  <si>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</si>
  <si>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</si>
  <si>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</si>
  <si>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</si>
  <si>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</si>
  <si>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</si>
  <si>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</si>
  <si>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</si>
  <si>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</si>
  <si>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</si>
  <si>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</si>
  <si>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</si>
  <si>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</si>
  <si>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</si>
  <si>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</si>
  <si>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</si>
  <si>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</si>
  <si>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</si>
  <si>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</si>
  <si>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</si>
  <si>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</si>
  <si>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</si>
  <si>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</si>
  <si>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</si>
  <si>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</si>
  <si>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</si>
  <si>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</si>
  <si>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</si>
  <si>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</si>
  <si>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</si>
  <si>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</si>
  <si>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</si>
  <si>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</si>
  <si>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</si>
  <si>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</si>
  <si>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</si>
  <si>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</si>
  <si>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</si>
  <si>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</si>
  <si>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</si>
  <si>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</si>
  <si>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</si>
  <si>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</si>
  <si>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</si>
  <si>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</si>
  <si>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</si>
  <si>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</si>
  <si>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</si>
  <si>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</si>
  <si>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</si>
  <si>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</si>
  <si>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</si>
  <si>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</si>
  <si>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</si>
  <si>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</si>
  <si>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</si>
  <si>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</si>
  <si>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</si>
  <si>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</si>
  <si>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</si>
  <si>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</si>
  <si>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</si>
  <si>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</si>
  <si>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</si>
  <si>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</si>
  <si>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</si>
  <si>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</si>
  <si>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</si>
  <si>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</si>
  <si>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</si>
  <si>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</si>
  <si>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</si>
  <si>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</si>
  <si>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</si>
  <si>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</si>
  <si>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</si>
  <si>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</si>
  <si>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</si>
  <si>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</si>
  <si>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</si>
  <si>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</si>
  <si>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</si>
  <si>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</si>
  <si>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</si>
  <si>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</si>
  <si>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</si>
  <si>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</si>
  <si>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</si>
  <si>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</si>
  <si>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</si>
  <si>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</si>
  <si>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</si>
  <si>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</si>
  <si>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</si>
  <si>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</si>
  <si>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</si>
  <si>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</si>
  <si>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</si>
  <si>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</si>
  <si>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</si>
  <si>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</si>
  <si>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</si>
  <si>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</si>
  <si>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</si>
  <si>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</si>
  <si>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</si>
  <si>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</si>
  <si>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</si>
  <si>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</si>
  <si>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</si>
  <si>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</si>
  <si>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</si>
  <si>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</si>
  <si>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</si>
  <si>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</si>
  <si>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</si>
  <si>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</si>
  <si>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</si>
  <si>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</si>
  <si>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</si>
  <si>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</si>
  <si>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</si>
  <si>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</si>
  <si>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</si>
  <si>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</si>
  <si>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</si>
  <si>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</si>
  <si>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</si>
  <si>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</si>
  <si>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</si>
  <si>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</si>
  <si>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</si>
  <si>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</si>
  <si>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</si>
  <si>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</si>
  <si>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</si>
  <si>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</si>
  <si>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</si>
  <si>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</si>
  <si>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</si>
  <si>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</si>
  <si>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</si>
  <si>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</si>
  <si>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</si>
  <si>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</si>
  <si>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</si>
  <si>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</si>
  <si>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</si>
  <si>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</si>
  <si>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</si>
  <si>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</si>
  <si>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</si>
  <si>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</si>
  <si>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</si>
  <si>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</si>
  <si>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</si>
  <si>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</si>
  <si>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</si>
  <si>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</si>
  <si>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</si>
  <si>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</si>
  <si>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</si>
  <si>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</si>
  <si>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</si>
  <si>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</si>
  <si>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</si>
  <si>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</si>
  <si>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</si>
  <si>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</si>
  <si>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</si>
  <si>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</si>
  <si>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</si>
  <si>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</si>
  <si>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</si>
  <si>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</si>
  <si>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</si>
  <si>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</si>
  <si>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</si>
  <si>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</si>
  <si>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</si>
  <si>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</si>
  <si>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</si>
  <si>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</si>
  <si>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</si>
  <si>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</si>
  <si>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</si>
  <si>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</si>
  <si>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</si>
  <si>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</si>
  <si>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</si>
  <si>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</si>
  <si>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</si>
  <si>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</si>
  <si>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</si>
  <si>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</si>
  <si>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</si>
  <si>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</si>
  <si>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</si>
  <si>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</si>
  <si>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</si>
  <si>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</si>
  <si>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</si>
  <si>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</si>
  <si>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</si>
  <si>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</si>
  <si>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</si>
  <si>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</si>
  <si>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</si>
  <si>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</si>
  <si>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</si>
  <si>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</si>
  <si>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</si>
  <si>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</si>
  <si>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</si>
  <si>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</si>
  <si>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</si>
  <si>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</si>
  <si>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</si>
  <si>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</si>
  <si>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</si>
  <si>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</si>
  <si>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</si>
  <si>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</si>
  <si>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</si>
  <si>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</si>
  <si>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</si>
  <si>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</si>
  <si>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</si>
  <si>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</si>
  <si>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</si>
  <si>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</si>
  <si>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</si>
  <si>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</si>
  <si>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</si>
  <si>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</si>
  <si>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</si>
  <si>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</si>
  <si>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</si>
  <si>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</si>
  <si>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</si>
  <si>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</si>
  <si>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</si>
  <si>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</si>
  <si>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</si>
  <si>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</si>
  <si>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</si>
  <si>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</si>
  <si>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</si>
  <si>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</si>
  <si>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</si>
  <si>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</si>
  <si>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</si>
  <si>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</si>
  <si>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</si>
  <si>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</si>
  <si>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</si>
  <si>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</si>
  <si>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</si>
  <si>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</si>
  <si>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</si>
  <si>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</si>
  <si>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</si>
  <si>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</si>
  <si>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</si>
  <si>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</si>
  <si>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</si>
  <si>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</si>
  <si>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</si>
  <si>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</si>
  <si>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</si>
  <si>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</si>
  <si>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</si>
  <si>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</si>
  <si>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</si>
  <si>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</si>
  <si>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</si>
  <si>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</si>
  <si>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</si>
  <si>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</si>
  <si>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</si>
  <si>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</si>
  <si>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</si>
  <si>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</si>
  <si>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</si>
  <si>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</si>
  <si>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</si>
  <si>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</si>
  <si>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</si>
  <si>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</si>
  <si>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</si>
  <si>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</si>
  <si>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</si>
  <si>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</si>
  <si>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</si>
  <si>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</si>
  <si>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</si>
  <si>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</si>
  <si>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</si>
  <si>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</si>
  <si>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</si>
  <si>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</si>
  <si>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</si>
  <si>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</si>
  <si>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</si>
  <si>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</si>
  <si>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</si>
  <si>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</si>
  <si>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</si>
  <si>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</si>
  <si>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</si>
  <si>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</si>
  <si>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</si>
  <si>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</si>
  <si>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</si>
  <si>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</si>
  <si>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</si>
  <si>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</si>
  <si>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</si>
  <si>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</si>
  <si>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</si>
  <si>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</si>
  <si>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</si>
  <si>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</si>
  <si>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</si>
  <si>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</si>
  <si>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</si>
  <si>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</si>
  <si>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</si>
  <si>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</si>
  <si>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</si>
  <si>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</si>
  <si>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</si>
  <si>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</si>
  <si>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</si>
  <si>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</si>
  <si>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</si>
  <si>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</si>
  <si>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</si>
  <si>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</si>
  <si>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</si>
  <si>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</si>
  <si>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</si>
  <si>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</si>
  <si>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</si>
  <si>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</si>
  <si>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</si>
  <si>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</si>
  <si>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</si>
  <si>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</si>
  <si>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</si>
  <si>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</si>
  <si>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</si>
  <si>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</si>
  <si>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</si>
  <si>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</si>
  <si>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</si>
  <si>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</si>
  <si>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</si>
  <si>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</si>
  <si>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</si>
  <si>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</si>
  <si>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</si>
  <si>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</si>
  <si>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</si>
  <si>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</si>
  <si>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</si>
  <si>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</si>
  <si>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</si>
  <si>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</si>
  <si>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</si>
  <si>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</si>
  <si>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</si>
  <si>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</si>
  <si>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</si>
  <si>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</si>
  <si>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</si>
  <si>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</si>
  <si>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</si>
  <si>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</si>
  <si>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</si>
  <si>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</si>
  <si>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</si>
  <si>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</si>
  <si>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</si>
  <si>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</si>
  <si>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</si>
  <si>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</si>
  <si>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</si>
  <si>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</si>
  <si>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</si>
  <si>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</si>
  <si>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</si>
  <si>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</si>
  <si>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</si>
  <si>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</si>
  <si>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</si>
  <si>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</si>
  <si>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</si>
  <si>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</si>
  <si>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</si>
  <si>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</si>
  <si>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</si>
  <si>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</si>
  <si>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</si>
  <si>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</si>
  <si>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</si>
  <si>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</si>
  <si>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</si>
  <si>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</si>
  <si>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</si>
  <si>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</si>
  <si>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</si>
  <si>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</si>
  <si>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</si>
  <si>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</si>
  <si>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</si>
  <si>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</si>
  <si>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</si>
  <si>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</si>
  <si>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</si>
  <si>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</si>
  <si>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</si>
  <si>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</si>
  <si>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</si>
  <si>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</si>
  <si>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</si>
  <si>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</si>
  <si>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</si>
  <si>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</si>
  <si>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</si>
  <si>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</si>
  <si>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</si>
  <si>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</si>
  <si>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</si>
  <si>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</si>
  <si>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</si>
  <si>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</si>
  <si>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</si>
  <si>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</si>
  <si>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</si>
  <si>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</si>
  <si>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</si>
  <si>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</si>
  <si>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</si>
  <si>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</si>
  <si>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</si>
  <si>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</si>
  <si>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</si>
  <si>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</si>
  <si>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</si>
  <si>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</si>
  <si>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</si>
  <si>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</si>
  <si>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</si>
  <si>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</si>
  <si>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</si>
  <si>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</si>
  <si>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</si>
  <si>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</si>
  <si>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</si>
  <si>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</si>
  <si>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</si>
  <si>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</si>
  <si>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</si>
  <si>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</si>
  <si>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</si>
  <si>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</si>
  <si>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</si>
  <si>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</si>
  <si>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</si>
  <si>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</si>
  <si>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</si>
  <si>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</si>
  <si>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</si>
  <si>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</si>
  <si>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</si>
  <si>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</si>
  <si>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</si>
  <si>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</si>
  <si>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</si>
  <si>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</si>
  <si>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</si>
  <si>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</si>
  <si>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</si>
  <si>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</si>
  <si>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</si>
  <si>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</si>
  <si>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</si>
  <si>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</si>
  <si>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</si>
  <si>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</si>
  <si>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</si>
  <si>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</si>
  <si>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</si>
  <si>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</si>
  <si>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</si>
  <si>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</si>
  <si>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</si>
  <si>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</si>
  <si>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</si>
  <si>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</si>
  <si>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</si>
  <si>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</si>
  <si>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</si>
  <si>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</si>
  <si>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</si>
  <si>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</si>
  <si>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</si>
  <si>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</si>
  <si>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</si>
  <si>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</si>
  <si>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</si>
  <si>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</si>
  <si>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</si>
  <si>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</si>
  <si>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</si>
  <si>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</si>
  <si>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</si>
  <si>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</si>
  <si>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</si>
  <si>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</si>
  <si>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</si>
  <si>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</si>
  <si>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</si>
  <si>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</si>
  <si>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</si>
  <si>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</si>
  <si>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</si>
  <si>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</si>
  <si>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</si>
  <si>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</si>
  <si>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</si>
  <si>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</si>
  <si>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</si>
  <si>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</si>
  <si>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</si>
  <si>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</si>
  <si>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</si>
  <si>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</si>
  <si>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</si>
  <si>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</si>
  <si>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</si>
  <si>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</si>
  <si>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</si>
  <si>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</si>
  <si>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</si>
  <si>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</si>
  <si>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</si>
  <si>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</si>
  <si>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</si>
  <si>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</si>
  <si>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</si>
  <si>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</si>
  <si>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</si>
  <si>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</si>
  <si>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</si>
  <si>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</si>
  <si>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</si>
  <si>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</si>
  <si>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</si>
  <si>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</si>
  <si>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</si>
  <si>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</si>
  <si>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</si>
  <si>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</si>
  <si>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</si>
  <si>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</si>
  <si>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</si>
  <si>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</si>
  <si>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</si>
  <si>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</si>
  <si>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</si>
  <si>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</si>
  <si>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</si>
  <si>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</si>
  <si>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</si>
  <si>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</si>
  <si>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</si>
  <si>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</si>
  <si>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</si>
  <si>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</si>
  <si>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</si>
  <si>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</si>
  <si>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</si>
  <si>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</si>
  <si>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</si>
  <si>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</si>
  <si>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</si>
  <si>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</si>
  <si>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</si>
  <si>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</si>
  <si>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</si>
  <si>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</si>
  <si>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</si>
  <si>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</si>
  <si>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</si>
  <si>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</si>
  <si>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</si>
  <si>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</si>
  <si>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</si>
  <si>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</si>
  <si>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</si>
  <si>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</si>
  <si>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</si>
  <si>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</si>
  <si>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</si>
  <si>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</si>
  <si>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</si>
  <si>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</si>
  <si>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</si>
  <si>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</si>
  <si>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</si>
  <si>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</si>
  <si>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</si>
  <si>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</si>
  <si>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</si>
  <si>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</si>
  <si>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</si>
  <si>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</si>
  <si>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</si>
  <si>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</si>
  <si>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</si>
  <si>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</si>
  <si>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</si>
  <si>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</si>
  <si>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</si>
  <si>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</si>
  <si>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</si>
  <si>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</si>
  <si>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</si>
  <si>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</si>
  <si>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</si>
  <si>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</si>
  <si>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</si>
  <si>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</si>
  <si>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</si>
  <si>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</si>
  <si>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</si>
  <si>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</si>
  <si>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</si>
  <si>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</si>
  <si>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</si>
  <si>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</si>
  <si>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</si>
  <si>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</si>
  <si>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</si>
  <si>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</si>
  <si>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</si>
  <si>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</si>
  <si>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</si>
  <si>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</si>
  <si>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</si>
  <si>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</si>
  <si>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</si>
  <si>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</si>
  <si>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</si>
  <si>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</si>
  <si>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</si>
  <si>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</si>
  <si>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</si>
  <si>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</si>
  <si>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</si>
  <si>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</si>
  <si>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</si>
  <si>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</si>
  <si>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</si>
  <si>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</si>
  <si>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</si>
  <si>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</si>
  <si>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</si>
  <si>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</si>
  <si>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</si>
  <si>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</si>
  <si>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</si>
  <si>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</si>
  <si>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</si>
  <si>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</si>
  <si>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</si>
  <si>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</si>
  <si>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</si>
  <si>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</si>
  <si>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</si>
  <si>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</si>
  <si>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</si>
  <si>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</si>
  <si>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</si>
  <si>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</si>
  <si>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</si>
  <si>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</si>
  <si>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</si>
  <si>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</si>
  <si>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</si>
  <si>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</si>
  <si>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</si>
  <si>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</si>
  <si>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</si>
  <si>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</si>
  <si>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</si>
  <si>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</si>
  <si>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</si>
  <si>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</si>
  <si>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</si>
  <si>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</si>
  <si>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</si>
  <si>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</si>
  <si>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</si>
  <si>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</si>
  <si>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</si>
  <si>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</si>
  <si>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</si>
  <si>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</si>
  <si>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</si>
  <si>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</si>
  <si>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</si>
  <si>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</si>
  <si>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</si>
  <si>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</si>
  <si>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</si>
  <si>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</si>
  <si>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</si>
  <si>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</si>
  <si>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</si>
  <si>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</si>
  <si>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</si>
  <si>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</si>
  <si>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</si>
  <si>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</si>
  <si>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</si>
  <si>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</si>
  <si>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</si>
  <si>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</si>
  <si>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</si>
  <si>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</si>
  <si>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</si>
  <si>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</si>
  <si>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</si>
  <si>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</si>
  <si>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</si>
  <si>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</si>
  <si>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</si>
  <si>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</si>
  <si>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</si>
  <si>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</si>
  <si>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</si>
  <si>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</si>
  <si>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</si>
  <si>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</si>
  <si>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</si>
  <si>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</si>
  <si>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</si>
  <si>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</si>
  <si>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</si>
  <si>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</si>
  <si>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</si>
  <si>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</si>
  <si>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</si>
  <si>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</si>
  <si>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</si>
  <si>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</si>
  <si>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</si>
  <si>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</si>
  <si>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</si>
  <si>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</si>
  <si>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</si>
  <si>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</si>
  <si>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</si>
  <si>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</si>
  <si>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</si>
  <si>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</si>
  <si>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</si>
  <si>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</si>
  <si>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</si>
  <si>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</si>
  <si>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</si>
  <si>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</si>
  <si>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</si>
  <si>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</si>
  <si>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</si>
  <si>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</si>
  <si>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</si>
  <si>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</si>
  <si>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</si>
  <si>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</si>
  <si>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</si>
  <si>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</si>
  <si>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</si>
  <si>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</si>
  <si>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</si>
  <si>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</si>
  <si>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</si>
  <si>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</si>
  <si>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</si>
  <si>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</si>
  <si>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</si>
  <si>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</si>
  <si>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</si>
  <si>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</si>
  <si>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</si>
  <si>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</si>
  <si>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</si>
  <si>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</si>
  <si>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</si>
  <si>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</si>
  <si>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</si>
  <si>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</si>
  <si>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</si>
  <si>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</si>
  <si>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</si>
  <si>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</si>
  <si>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</si>
  <si>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</si>
  <si>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</si>
  <si>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</si>
  <si>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</si>
  <si>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</si>
  <si>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</si>
  <si>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</si>
  <si>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</si>
  <si>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</si>
  <si>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</si>
  <si>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</si>
  <si>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</si>
  <si>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</si>
  <si>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</si>
  <si>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</si>
  <si>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</si>
  <si>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</si>
  <si>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</si>
  <si>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</si>
  <si>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</si>
  <si>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</si>
  <si>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</si>
  <si>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</si>
  <si>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</si>
  <si>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</si>
  <si>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</si>
  <si>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</si>
  <si>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</si>
  <si>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</si>
  <si>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</si>
  <si>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</si>
  <si>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</si>
  <si>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</si>
  <si>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</si>
  <si>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</si>
  <si>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</si>
  <si>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</si>
  <si>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</si>
  <si>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</si>
  <si>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</si>
  <si>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</si>
  <si>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</si>
  <si>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</si>
  <si>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</si>
  <si>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</si>
  <si>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</si>
  <si>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</si>
  <si>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</si>
  <si>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</si>
  <si>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</si>
  <si>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</si>
  <si>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</si>
  <si>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</si>
  <si>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</si>
  <si>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</si>
  <si>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</si>
  <si>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</si>
  <si>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</si>
  <si>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</si>
  <si>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</si>
  <si>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</si>
  <si>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</si>
  <si>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</si>
  <si>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</si>
  <si>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</si>
  <si>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</si>
  <si>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</si>
  <si>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</si>
  <si>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</si>
  <si>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</si>
  <si>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</si>
  <si>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</si>
  <si>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</si>
  <si>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</si>
  <si>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</si>
  <si>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</si>
  <si>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</si>
  <si>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</si>
  <si>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</si>
  <si>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</si>
  <si>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</si>
  <si>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</si>
  <si>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</si>
  <si>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</si>
  <si>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</si>
  <si>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</si>
  <si>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</si>
  <si>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</si>
  <si>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</si>
  <si>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</si>
  <si>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</si>
  <si>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</si>
  <si>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</si>
  <si>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</si>
  <si>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</si>
  <si>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</si>
  <si>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</si>
  <si>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</si>
  <si>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</si>
  <si>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</si>
  <si>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</si>
  <si>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</si>
  <si>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</si>
  <si>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</si>
  <si>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</si>
  <si>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</si>
  <si>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</si>
  <si>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</si>
  <si>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</si>
  <si>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</si>
  <si>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</si>
  <si>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</si>
  <si>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</si>
  <si>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</si>
  <si>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</si>
  <si>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</si>
  <si>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</si>
  <si>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</si>
  <si>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</si>
  <si>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</si>
  <si>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</si>
  <si>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</si>
  <si>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</si>
  <si>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</si>
  <si>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</si>
  <si>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</si>
  <si>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</si>
  <si>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</si>
  <si>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</si>
  <si>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</si>
  <si>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</si>
  <si>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</si>
  <si>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</si>
  <si>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</si>
  <si>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</si>
  <si>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</si>
  <si>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</si>
  <si>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</si>
  <si>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</si>
  <si>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</si>
  <si>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</si>
  <si>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</si>
  <si>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</si>
  <si>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</si>
  <si>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</si>
  <si>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</si>
  <si>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</si>
  <si>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</si>
  <si>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</si>
  <si>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</si>
  <si>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</si>
  <si>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</si>
  <si>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</si>
  <si>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</si>
  <si>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</si>
  <si>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</si>
  <si>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</si>
  <si>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</si>
  <si>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</si>
  <si>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</si>
  <si>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</si>
  <si>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</si>
  <si>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</si>
  <si>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</si>
  <si>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</si>
  <si>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</si>
  <si>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</si>
  <si>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</si>
  <si>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</si>
  <si>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</si>
  <si>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</si>
  <si>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</si>
  <si>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</si>
  <si>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</si>
  <si>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</si>
  <si>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</si>
  <si>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</si>
  <si>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</si>
  <si>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</si>
  <si>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</si>
  <si>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</si>
  <si>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</si>
  <si>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</si>
  <si>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</si>
  <si>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</si>
  <si>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</si>
  <si>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</si>
  <si>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</si>
  <si>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</si>
  <si>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</si>
  <si>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</si>
  <si>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</si>
  <si>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</si>
  <si>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</si>
  <si>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</si>
  <si>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</si>
  <si>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</si>
  <si>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</si>
  <si>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</si>
  <si>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</si>
  <si>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</si>
  <si>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</si>
  <si>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</si>
  <si>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</si>
  <si>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</si>
  <si>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</si>
  <si>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</si>
  <si>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</si>
  <si>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</si>
  <si>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</si>
  <si>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</si>
  <si>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</si>
  <si>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</si>
  <si>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</si>
  <si>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</si>
  <si>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</si>
  <si>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</si>
  <si>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</si>
  <si>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</si>
  <si>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</si>
  <si>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</si>
  <si>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</si>
  <si>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</si>
  <si>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</si>
  <si>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</si>
  <si>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</si>
  <si>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</si>
  <si>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</si>
  <si>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</si>
  <si>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</si>
  <si>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</si>
  <si>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</si>
  <si>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</si>
  <si>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</si>
  <si>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</si>
  <si>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</si>
  <si>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</si>
  <si>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</si>
  <si>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</si>
  <si>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</si>
  <si>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</si>
  <si>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</si>
  <si>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</si>
  <si>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</si>
  <si>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</si>
  <si>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</si>
  <si>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</si>
  <si>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</si>
  <si>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</si>
  <si>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</si>
  <si>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</si>
  <si>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</si>
  <si>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</si>
  <si>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</si>
  <si>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</si>
  <si>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</si>
  <si>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</si>
  <si>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</si>
  <si>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</si>
  <si>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</si>
  <si>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</si>
  <si>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</si>
  <si>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</si>
  <si>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</si>
  <si>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</si>
  <si>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</si>
  <si>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</si>
  <si>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</si>
  <si>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</si>
  <si>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</si>
  <si>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</si>
  <si>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</si>
  <si>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</si>
  <si>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</si>
  <si>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</si>
  <si>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</si>
  <si>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</si>
  <si>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</si>
  <si>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</si>
  <si>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</si>
  <si>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</si>
  <si>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</si>
  <si>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</si>
  <si>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</si>
  <si>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</si>
  <si>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</si>
  <si>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</si>
  <si>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</si>
  <si>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</si>
  <si>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</si>
  <si>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</si>
  <si>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</si>
  <si>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</si>
  <si>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</si>
  <si>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</si>
  <si>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</si>
  <si>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</si>
  <si>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</si>
  <si>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</si>
  <si>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</si>
  <si>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</si>
  <si>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</si>
  <si>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</si>
  <si>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</si>
  <si>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</si>
  <si>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</si>
  <si>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</si>
  <si>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</si>
  <si>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</si>
  <si>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</si>
  <si>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</si>
  <si>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</si>
  <si>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</si>
  <si>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</si>
  <si>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</si>
  <si>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</si>
  <si>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</si>
  <si>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</si>
  <si>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</si>
  <si>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</si>
  <si>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</si>
  <si>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</si>
  <si>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</si>
  <si>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</si>
  <si>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</si>
  <si>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</si>
  <si>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</si>
  <si>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</si>
  <si>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</si>
  <si>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</si>
  <si>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</si>
  <si>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</si>
  <si>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</si>
  <si>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</si>
  <si>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</si>
  <si>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</si>
  <si>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</si>
  <si>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</si>
  <si>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</si>
  <si>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</si>
  <si>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</si>
  <si>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</si>
  <si>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</si>
  <si>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</si>
  <si>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</si>
  <si>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</si>
  <si>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</si>
  <si>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</si>
  <si>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</si>
  <si>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</si>
  <si>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</si>
  <si>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</si>
  <si>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</si>
  <si>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</si>
  <si>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</si>
  <si>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</si>
  <si>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</si>
  <si>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</si>
  <si>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</si>
  <si>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</si>
  <si>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</si>
  <si>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</si>
  <si>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</si>
  <si>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</si>
  <si>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</si>
  <si>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</si>
  <si>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</si>
  <si>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</si>
  <si>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</si>
  <si>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</si>
  <si>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</si>
  <si>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</si>
  <si>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</si>
  <si>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</si>
  <si>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</si>
  <si>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</si>
  <si>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</si>
  <si>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</si>
  <si>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</si>
  <si>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</si>
  <si>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</si>
  <si>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</si>
  <si>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</si>
  <si>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</si>
  <si>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</si>
  <si>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</si>
  <si>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</si>
  <si>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</si>
  <si>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</si>
  <si>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</si>
  <si>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</si>
  <si>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</si>
  <si>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</si>
  <si>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</si>
  <si>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</si>
  <si>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</si>
  <si>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</si>
  <si>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</si>
  <si>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</si>
  <si>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</si>
  <si>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</si>
  <si>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</si>
  <si>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</si>
  <si>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</si>
  <si>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</si>
  <si>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</si>
  <si>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</si>
  <si>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</si>
  <si>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</si>
  <si>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</si>
  <si>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</si>
  <si>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</si>
  <si>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</si>
  <si>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</si>
  <si>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</si>
  <si>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</si>
  <si>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</si>
  <si>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</si>
  <si>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</si>
  <si>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</si>
  <si>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</si>
  <si>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</si>
  <si>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</si>
  <si>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</si>
  <si>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</si>
  <si>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</si>
  <si>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</si>
  <si>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</si>
  <si>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</si>
  <si>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</si>
  <si>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</si>
  <si>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</si>
  <si>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</si>
  <si>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</si>
  <si>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</si>
  <si>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</si>
  <si>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</si>
  <si>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</si>
  <si>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</si>
  <si>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</si>
  <si>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</si>
  <si>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</si>
  <si>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</si>
  <si>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</si>
  <si>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</si>
  <si>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</si>
  <si>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</si>
  <si>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</si>
  <si>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</si>
  <si>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</si>
  <si>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</si>
  <si>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</si>
  <si>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</si>
  <si>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</si>
  <si>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</si>
  <si>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</si>
  <si>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</si>
  <si>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</si>
  <si>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</si>
  <si>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</si>
  <si>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</si>
  <si>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</si>
  <si>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</si>
  <si>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</si>
  <si>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</si>
  <si>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</si>
  <si>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</si>
  <si>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</si>
  <si>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</si>
  <si>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</si>
  <si>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</si>
  <si>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</si>
  <si>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</si>
  <si>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</si>
  <si>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</si>
  <si>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</si>
  <si>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</si>
  <si>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</si>
  <si>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</si>
  <si>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</si>
  <si>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</si>
  <si>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</si>
  <si>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</si>
  <si>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</si>
  <si>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</si>
  <si>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</si>
  <si>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</si>
  <si>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</si>
  <si>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</si>
  <si>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</si>
  <si>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</si>
  <si>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</si>
  <si>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</si>
  <si>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</si>
  <si>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</si>
  <si>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</si>
  <si>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</si>
  <si>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</si>
  <si>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</si>
  <si>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</si>
  <si>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</si>
  <si>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</si>
  <si>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</si>
  <si>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</si>
  <si>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</si>
  <si>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</si>
  <si>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</si>
  <si>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</si>
  <si>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</si>
  <si>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</si>
  <si>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</si>
  <si>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</si>
  <si>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</si>
  <si>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</si>
  <si>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</si>
  <si>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</si>
  <si>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</si>
  <si>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</si>
  <si>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</si>
  <si>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</si>
  <si>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</si>
  <si>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</si>
  <si>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</si>
  <si>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</si>
  <si>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</si>
  <si>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</si>
  <si>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</si>
  <si>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</si>
  <si>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</si>
  <si>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</si>
  <si>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</si>
  <si>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</si>
  <si>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</si>
  <si>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</si>
  <si>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</si>
  <si>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</si>
  <si>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</si>
  <si>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</si>
  <si>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</si>
  <si>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</si>
  <si>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</si>
  <si>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</si>
  <si>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</si>
  <si>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</si>
  <si>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</si>
  <si>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</si>
  <si>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</si>
  <si>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</si>
  <si>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</si>
  <si>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</si>
  <si>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</si>
  <si>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</si>
  <si>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</si>
  <si>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</si>
  <si>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</si>
  <si>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</si>
  <si>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</si>
  <si>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</si>
  <si>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</si>
  <si>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</si>
  <si>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</si>
  <si>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</si>
  <si>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</si>
  <si>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</si>
  <si>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</si>
  <si>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</si>
  <si>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</si>
  <si>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</si>
  <si>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</si>
  <si>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</si>
  <si>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</si>
  <si>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</si>
  <si>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</si>
  <si>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</si>
  <si>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</si>
  <si>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</si>
  <si>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</si>
  <si>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</si>
  <si>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</si>
  <si>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</si>
  <si>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</si>
  <si>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</si>
  <si>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</si>
  <si>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</si>
  <si>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</si>
  <si>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</si>
  <si>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</si>
  <si>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</si>
  <si>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</si>
  <si>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</si>
  <si>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</si>
  <si>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</si>
  <si>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</si>
  <si>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</si>
  <si>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</si>
  <si>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</si>
  <si>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</si>
  <si>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</si>
  <si>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</si>
  <si>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</si>
  <si>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</si>
  <si>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</si>
  <si>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</si>
  <si>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</si>
  <si>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</si>
  <si>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</si>
  <si>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</si>
  <si>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</si>
  <si>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</si>
  <si>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</si>
  <si>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</si>
  <si>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</si>
  <si>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</si>
  <si>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</si>
  <si>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</si>
  <si>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</si>
  <si>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</si>
  <si>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</si>
  <si>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</si>
  <si>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</si>
  <si>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</si>
  <si>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</si>
  <si>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</si>
  <si>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</si>
  <si>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</si>
  <si>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</si>
  <si>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</si>
  <si>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</si>
  <si>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</si>
  <si>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</si>
  <si>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</si>
  <si>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</si>
  <si>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</si>
  <si>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</si>
  <si>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</si>
  <si>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</si>
  <si>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</si>
  <si>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</si>
  <si>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</si>
  <si>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</si>
  <si>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</si>
  <si>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</si>
  <si>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</si>
  <si>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</si>
  <si>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</si>
  <si>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</si>
  <si>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</si>
  <si>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</si>
  <si>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</si>
  <si>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</si>
  <si>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</si>
  <si>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</si>
  <si>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</si>
  <si>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</si>
  <si>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</si>
  <si>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</si>
  <si>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</si>
  <si>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</si>
  <si>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</si>
  <si>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</si>
  <si>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</si>
  <si>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</si>
  <si>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</si>
  <si>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</si>
  <si>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</si>
  <si>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</si>
  <si>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</si>
  <si>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</si>
  <si>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</si>
  <si>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</si>
  <si>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</si>
  <si>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</si>
  <si>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</si>
  <si>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</si>
  <si>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</si>
  <si>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</si>
  <si>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</si>
  <si>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</si>
  <si>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</si>
  <si>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</si>
  <si>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</si>
  <si>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</si>
  <si>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</si>
  <si>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</si>
  <si>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</si>
  <si>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</si>
  <si>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</si>
  <si>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</si>
  <si>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</si>
  <si>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</si>
  <si>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</si>
  <si>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</si>
  <si>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</si>
  <si>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</si>
  <si>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</si>
  <si>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</si>
  <si>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</si>
  <si>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</si>
  <si>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</si>
  <si>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</si>
  <si>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</si>
  <si>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</si>
  <si>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</si>
  <si>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</si>
  <si>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</si>
  <si>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</si>
  <si>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</si>
  <si>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</si>
  <si>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</si>
  <si>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</si>
  <si>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</si>
  <si>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</si>
  <si>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</si>
  <si>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</si>
  <si>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</si>
  <si>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</si>
  <si>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</si>
  <si>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</si>
  <si>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</si>
  <si>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</si>
  <si>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</si>
  <si>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</si>
  <si>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</si>
  <si>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</si>
  <si>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</si>
  <si>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</si>
  <si>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</si>
  <si>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</si>
  <si>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</si>
  <si>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</si>
  <si>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</si>
  <si>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</si>
  <si>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</si>
  <si>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</si>
  <si>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</si>
  <si>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</si>
  <si>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NO PCM</t>
  </si>
  <si>
    <t>Family building access night door close</t>
  </si>
  <si>
    <t>PCM-20251123-00000296</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</si>
  <si>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</si>
  <si>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</si>
  <si>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</si>
  <si>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</si>
  <si>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</si>
  <si>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</si>
  <si>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</si>
  <si>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</si>
  <si>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</si>
  <si>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</si>
  <si>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</si>
  <si>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</si>
  <si>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</si>
  <si>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</si>
  <si>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</si>
  <si>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team on the way need 30 mins</t>
  </si>
  <si>
    <t>PCM-20251122-00001548</t>
  </si>
  <si>
    <t>site under night access due to Site located in deep desert &amp; dangerous area	and team will check by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</si>
</sst>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321.24036099536897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45984.188786921295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45984.188786921295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45984.188786921295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45984.188786921295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45984.188786921295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45984.188786921295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45984.188786921295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45984.188786921295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45984.188786921295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45984.188786921295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45984.188786921295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45984.188786921295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45984.188786921295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45984.188786921295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45984.188786921295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45984.188786921295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45984.188786921295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45984.188786921295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45984.188786921295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45984.188786921295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45984.188786921295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45984.188786921295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45984.188786921295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45984.188786921295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45984.188786921295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45984.188786921295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45984.188786921295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45984.188786921295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45984.188786921295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45984.188786921295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45984.188786921295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45984.188786921295</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45984.188786921295</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159.1889490740723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0.11268738425860647</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45984.188786921295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45984.188786921295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45984.188786921295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45984.188786921295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45984.188786921295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45984.188786921295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45984.188786921295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45984.188786921295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45984.188786921295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45984.188786921295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45984.188786921295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45984.188786921295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45984.188786921295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45984.188786921295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45984.188786921295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45984.188786921295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45984.188786921295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45984.188786921295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45984.188786921295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45984.188786921295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45984.188786921295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45984.188786921295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45984.188786921295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45984.188786921295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45984.188786921295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45984.188786921295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45984.188786921295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45984.188786921295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45984.188786921295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45984.188786921295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45984.188786921295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45984.188786921295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45984.188786921295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45984.188786921295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45984.188786921295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45984.188786921295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45984.188786921295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45984.188786921295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45984.188786921295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45984.188786921295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45984.188786921295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45984.188786921295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45984.188786921295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45984.188786921295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45984.188786921295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45984.188786921295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45984.188787037034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45984.188787037034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45984.188787037034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45984.188787037034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45984.188787037034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45984.188787037034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45984.188787037034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45984.188787037034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45984.188787037034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45984.188787037034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45984.188787037034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45984.188787037034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45984.188787037034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45984.188787037034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45984.188787037034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45984.188787037034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45984.188787037034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45984.188787037034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45984.188787037034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45984.188787037034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45984.188787037034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45984.188787037034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45984.188787037034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45984.188787037034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45984.188787037034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45984.188787037034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45984.188787037034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45984.188787037034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45984.188787037034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45984.188787037034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45984.188787037034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45984.188787037034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45984.188787037034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45984.188787037034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45984.188787037034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45984.188787037034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45984.188787037034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45984.188787037034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45984.188787037034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45984.188787037034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45984.188787037034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45984.188787037034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45984.188787037034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45984.188787037034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45984.188787037034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45984.188787037034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45984.188787037034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45984.188787037034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45984.188787037034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45984.188787037034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45984.188787037034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45984.188787037034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45984.188787037034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45984.188787037034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45984.188787037034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45984.188787037034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45984.188787037034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45984.188787037034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45984.188787037034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45984.188787037034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45984.188787037034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45984.188787037034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45984.188787037034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45984.188787037034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45984.188787037034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45984.188787037034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45984.188787037034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45984.188787037034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45984.188787037034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45984.188787037034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45984.188787037034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45984.188787037034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45984.188787037034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45984.188787037034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45984.188787037034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45984.188787037034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45984.188787037034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45984.188787037034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45984.188787037034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45984.188787037034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45984.188787037034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45984.188787037034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45984.188787037034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45984.188787037034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45984.188787037034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45984.188787037034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45984.188787037034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45984.188787037034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45984.188787037034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45984.188787037034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45984.188787037034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45984.188787037034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45984.188787037034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45984.188787037034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45984.188787037034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45984.188787037034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45984.188787037034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45984.188787037034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45984.188787037034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45984.188787037034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45984.188787037034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45984.188787037034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45984.188787037034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45984.188787037034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45984.188787037034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45984.188787037034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45984.188787037034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45984.188787037034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45984.188787037034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45984.188787037034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45984.188787037034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45984.188787037034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45984.188787037034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45984.188787037034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45984.188787037034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45984.188787037034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45984.188787037034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45984.188787037034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45984.188787037034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45984.188787037034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45984.188787037034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45984.188787037034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45984.188787037034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45984.188787037034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45984.188787037034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45984.188787037034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45984.188787037034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45984.188787037034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45984.188787037034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45984.188787037034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45984.188787037034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45984.188787037034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45984.188787037034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45984.188787037034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45984.188787037034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45984.188787037034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45984.188787037034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45984.188787037034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45984.188787037034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45984.188787037034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45984.188787037034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45984.188787037034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45984.188787037034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45984.188787037034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45984.188787037034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45984.188787037034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45984.188787037034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45984.188787037034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45984.188787037034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45984.188787037034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45984.188787037034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45984.188787037034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45984.188787037034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45984.188787037034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45984.188787037034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45984.188787037034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45984.188787037034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45984.188787037034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45984.188787037034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45984.188787037034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45984.188787037034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45984.188787037034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45984.188787037034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45984.188787037034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45984.188787037034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45984.188787037034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45984.188787037034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45984.188787037034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45984.188787037034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45984.188787037034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45984.188787037034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45984.188787037034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45984.188787037034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45984.188787037034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45984.188787037034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45984.188787037034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45984.188787037034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45984.188787037034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45984.188787037034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45984.188787037034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45984.188787037034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45984.188787037034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45984.188787037034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45984.188787037034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45984.188787037034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45984.188787037034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45984.188787037034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45984.188787037034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45984.188787037034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45984.188787037034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45984.188787037034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45984.188787037034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45984.188787037034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45984.188787037034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45984.188787037034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45984.188787037034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45984.188787037034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45984.188787037034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45984.188787037034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45984.188787037034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45984.188787037034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45984.188787037034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45984.188787037034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45984.188787037034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45984.188787037034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45984.188787037034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45984.188787037034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45984.188787037034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45984.188787037034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45984.188787037034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45984.188787037034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45984.188787037034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45984.188787037034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45984.188787037034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45984.188787037034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45984.188787037034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45984.188787037034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45984.188787037034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45984.188787037034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45984.188787037034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45984.188787037034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45984.188787037034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45984.188787037034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45984.188787037034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45984.188787037034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45984.188787037034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45984.188787037034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45984.188787037034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45984.188787037034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45984.188787037034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45984.188787037034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45984.188787037034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45984.188787037034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45984.188787037034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45984.188787037034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45984.188787037034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45984.188787037034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45984.188787037034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45984.188787037034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45984.188787037034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45984.188787037034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45984.188787037034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45984.188787037034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45984.188787037034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45984.188787037034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45984.188787037034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45984.188787037034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45984.188787037034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45984.188787037034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45984.188787037034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45984.188787037034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45984.188787037034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45984.188787037034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45984.188787037034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45984.188787037034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45984.188787037034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45984.188787037034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45984.188787037034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45984.188787037034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45984.188787037034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45984.188787037034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45984.188787037034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45984.188787037034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45984.188787037034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45984.188787037034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45984.188787037034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45984.188787037034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45984.188787037034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45984.188787037034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45984.188787037034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45984.188787037034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45984.188787037034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45984.188787037034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45984.188787037034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45984.188787037034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45984.188787037034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45984.188787037034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45984.188787037034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45984.188787037034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45984.188787037034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45984.188787037034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45984.188787037034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45984.188787037034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45984.188787037034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45984.188787037034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45984.188787037034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45984.188787037034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45984.188787037034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45984.188787037034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45984.188787037034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45984.188787037034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45984.188787037034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45984.188787037034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45984.188787037034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45984.188787037034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45984.188787037034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45984.188787037034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45984.188787037034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45984.188787037034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45984.188787037034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45984.188787037034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45984.188787037034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45984.188787037034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45984.188787037034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45984.188787037034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45984.188787037034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45984.188787037034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45984.188787037034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45984.188787037034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45984.188787037034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45984.188787037034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45984.188787037034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45984.188787037034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45984.188787037034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45984.188787037034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45984.188787037034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45984.188787037034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45984.188787037034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45984.188787037034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45984.188787037034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45984.188787037034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45984.188787037034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45984.188787037034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45984.188787037034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45984.188787037034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45984.188787037034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45984.188787037034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45984.188787037034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45984.188787037034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45984.188787037034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45984.188787037034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45984.188787037034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45984.188787037034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45984.188787037034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45984.188787037034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45984.188787037034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45984.188787037034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45984.188787037034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45984.188787037034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45984.188787037034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45984.188787037034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45984.188787037034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45984.188787037034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45984.188787037034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45984.188787037034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45984.188787037034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45984.188787037034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45984.188787037034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45984.188787037034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45984.188787037034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45984.188787037034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45984.188787037034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45984.188787037034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45984.188787037034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45984.188787037034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45984.188787037034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45984.188787037034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45984.188787037034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45984.188787037034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45984.188787037034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45984.188787037034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45984.188787037034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45984.188787037034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45984.188787037034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45984.188787037034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45984.188787037034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45984.188787037034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45984.188787037034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45984.188787037034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45984.188787037034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45984.188787037034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45984.188787037034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45984.188787037034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45984.188787037034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45984.188787037034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45984.188787037034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45984.188787037034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45984.188787037034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45984.188787037034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45984.188787037034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45984.188787037034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45984.188787037034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45984.188787037034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45984.188787037034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45984.188787037034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45984.188787037034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45984.188787037034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45984.188787037034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45984.188787037034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45984.188787037034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45984.188787037034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45984.188787037034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45984.188787037034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45984.188787037034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45984.188787037034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45984.188787037034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45984.188787037034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45984.188787037034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45984.188787037034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45984.188787037034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45984.188787037034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45984.188787037034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45984.188787037034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45984.188787037034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45984.188787037034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45984.188787037034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45984.188787037034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45984.188787037034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45984.188787037034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45984.188787037034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45984.188787037034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45984.188787037034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45984.188787037034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45984.188787037034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45984.188787037034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45984.188787037034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45984.188787037034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45984.188787037034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45984.188787037034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45984.188787037034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45984.188787037034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45984.188787037034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45984.188787037034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45984.188787037034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45984.188787037034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45984.188787037034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45984.188787037034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45984.188787037034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45984.188787037034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45984.188787037034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45984.188787037034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45984.188787037034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45984.188787037034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45984.188787037034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45984.188787037034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45984.188787037034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45984.188787037034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45984.188787037034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45984.188787037034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45984.188787037034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45984.188787037034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45984.188787037034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45984.188787037034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45984.188787037034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45984.188787037034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45984.188787037034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45984.188787037034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45984.188787037034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45984.188787037034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45984.188787037034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45984.188787037034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45984.188787037034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45984.188787037034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45984.188787037034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45984.188787037034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45984.188787037034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45984.188787037034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45984.188787037034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45984.188787037034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45984.188787037034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45984.188787037034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45984.188787037034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45984.188787037034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45984.188787037034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45984.188787037034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45984.188787037034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45984.188787037034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45984.188787037034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45984.188787037034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45984.188787037034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45984.188787037034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45984.188787037034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45984.188787037034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45984.188787037034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45984.188787037034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45984.188787037034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45984.188787037034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45984.188787037034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45984.188787037034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45984.188787037034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45984.188787037034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45984.188787037034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45984.188787037034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45984.188787037034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45984.188787037034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45984.188787037034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45984.188787037034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45984.188787037034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45984.188787037034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45984.188787037034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45984.188787037034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45984.188787037034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45984.188787037034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45984.188787037034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45984.188787037034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45984.188787037034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45984.188787037034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45984.188787037034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45984.188787037034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45984.188787037034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45984.188787037034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45984.188787037034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45984.188787037034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45984.188787037034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45984.188787037034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45984.188787037034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45984.188787037034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45984.188787037034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45984.188787037034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45984.188787037034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45984.188787037034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45984.188787037034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45984.188787037034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45984.188787037034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45984.188787037034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45984.188787037034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45984.188787037034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45984.188787037034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45984.188787037034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45984.188787037034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45984.188787037034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45984.188787037034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45984.188787037034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45984.188787037034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45984.188787037034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45984.188787037034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45984.188787037034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45984.188787037034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45984.188787037034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45984.188787037034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45984.188787037034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45984.188787037034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45984.188787037034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45984.188787037034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45984.188787037034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45984.188787037034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45984.188787037034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45984.188787037034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45984.188787037034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45984.188787037034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45984.188787037034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45984.188787037034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45984.188787037034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45984.188787037034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45984.188787037034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45984.188787037034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45984.188787037034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45984.188787037034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45984.188787037034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45984.188787037034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45984.188787037034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45984.188787037034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45984.188787037034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45984.188787037034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45984.188787037034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45984.188787037034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45984.188787037034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45984.188787037034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45984.188787037034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45984.188787037034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45984.188787037034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45984.188787037034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45984.188787037034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45984.188787037034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45984.188787037034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45984.188787037034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45984.188787037034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45984.188787037034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45984.188787037034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45984.188787037034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45984.188787037034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45984.188787037034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45984.188787037034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45984.188787037034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45984.188787037034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45984.188787037034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45984.188787037034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45984.188787037034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45984.188787037034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45984.188787037034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45984.188787037034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45984.188787037034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45984.188787037034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45984.188787037034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45984.188787037034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45984.188787037034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45984.188787037034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45984.188787037034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45984.188787037034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45984.188787037034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45984.188787037034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45984.188787037034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45984.188787037034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45984.188787037034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45984.188787037034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45984.188787037034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45984.188787037034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45984.188787037034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45984.188787037034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45984.188787037034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45984.188787037034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45984.188787037034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45984.188787037034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45984.188787037034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45984.188787037034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45984.188787037034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45984.188787037034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45984.188787037034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45984.188787037034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45984.188787037034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45984.188787037034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45984.188787037034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45984.188787037034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45984.188787037034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45984.188787037034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45984.188787037034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45984.188787037034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45984.188787037034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45984.188787037034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45984.188787037034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45984.188787037034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45984.188787037034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45984.188787037034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45984.188787037034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45984.188787037034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45984.188787037034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45984.188787037034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45984.188787037034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45984.188787037034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45984.188787037034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45984.188787037034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45984.188787037034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45984.188787037034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45984.188787037034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45984.188787037034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45984.188787037034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45984.188787037034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45984.188787037034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45984.188787037034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45984.188787037034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45984.188787037034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45984.188787037034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45984.188787037034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45984.188787037034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45984.188787037034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45984.188787037034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45984.188787037034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45984.188787037034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45984.188787037034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45984.188787037034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45984.188787037034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45984.188787037034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45984.188787037034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45984.188787037034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45984.188787037034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45984.188787037034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45984.188787037034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45984.188787037034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45984.188787037034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45984.188787037034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45984.188787037034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45984.188787037034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45984.188787037034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45984.188787037034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45984.188787037034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45984.188787037034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45984.188787037034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45984.188787037034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45984.188787037034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45984.188787037034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45984.188787037034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45984.188787037034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45984.188787037034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45984.188787037034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45984.188787037034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45984.188787037034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45984.188787037034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45984.188787037034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45984.188787037034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45984.188787037034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45984.188787037034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45984.188787037034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45984.188787037034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45984.188787037034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45984.188787037034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45984.188787037034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45984.188787037034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45984.188787037034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45984.188787037034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45984.188787037034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45984.188787037034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45984.188787037034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45984.188787037034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45984.188787037034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45984.188787037034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45984.188787037034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45984.188787037034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45984.188787037034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45984.188787037034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45984.188787037034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45984.188787037034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45984.188787037034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45984.188787037034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45984.188787037034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45984.188787037034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45984.188787037034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45984.188787037034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45984.188787037034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45984.188787037034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45984.188787037034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45984.188787037034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45984.188787037034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45984.188787037034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45984.188787037034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45984.188787037034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45984.188787037034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45984.188787037034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45984.188787037034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45984.188787037034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45984.188787037034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45984.188787037034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45984.188787037034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45984.188787037034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45984.188787037034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45984.188787037034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45984.188787037034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45984.188787037034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45984.188787037034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45984.188787037034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45984.188787037034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45984.188787037034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45984.188787037034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45984.188787037034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45984.188787037034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45984.188787037034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45984.188787037034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45984.188787037034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45984.188787037034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45984.188787037034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45984.188787037034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45984.188787037034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45984.188787037034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45984.188787037034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45984.188787037034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45984.188787037034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45984.188787037034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45984.188787037034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45984.188787037034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45984.188787037034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45984.188787037034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45984.188787037034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45984.188787037034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45984.188787037034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45984.188787037034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45984.188787037034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45984.188787037034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45984.188787037034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45984.188787037034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45984.188787037034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45984.188787037034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45984.188787037034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45984.188787037034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45984.188787037034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45984.188787037034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45984.188787037034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45984.188787037034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45984.188787037034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45984.188787037034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45984.188787037034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45984.188787037034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45984.188787037034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45984.188787037034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45984.188787037034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45984.188787037034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45984.188787037034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45984.188787037034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45984.188787037034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45984.188787037034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45984.188787037034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45984.188787037034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45984.188787037034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45984.188787037034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45984.188787037034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45984.188787037034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45984.188787037034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45984.188787037034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45984.188787037034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45984.188787037034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45984.188787037034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45984.188787037034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45984.188787037034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45984.188787037034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45984.188787037034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45984.188787037034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45984.188787037034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45984.188787037034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45984.188787037034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45984.188787037034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45984.188787037034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45984.188787037034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45984.188787037034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45984.188787037034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45984.188787037034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45984.188787037034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45984.188787037034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45984.188787037034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45984.188787037034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45984.188787037034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45984.188787037034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45984.188787037034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45984.188787037034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45984.188787037034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45984.188787037034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45984.188787037034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45984.188787037034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45984.188787037034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45984.188787037034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45984.188787037034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45984.188787037034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45984.188787037034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45984.188787037034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45984.188787037034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45984.188787037034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45984.188787037034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45984.188787037034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45984.188787037034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45984.188787037034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45984.188787037034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45984.188787037034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45984.188787037034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45984.188787037034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45984.188787037034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45984.188787037034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45984.188787037034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45984.188787037034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45984.188787037034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45984.188787037034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45984.188787037034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45984.188787037034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45984.188787037034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45984.188787037034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45984.188787037034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45984.188787037034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45984.188787037034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45984.188787037034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45984.188787037034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45984.188787037034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45984.188787037034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45984.188787037034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45984.188787037034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45984.188787037034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45984.188787037034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45984.188787037034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45984.188787037034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45984.188787037034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45984.188787037034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45984.188787037034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45984.188787037034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45984.188787037034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45984.188787037034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45984.188787037034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45984.188787037034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45984.188787037034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45984.188787037034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45984.188787037034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45984.188787037034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45984.188787037034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45984.188787037034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45984.188787037034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45984.188787037034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45984.188787037034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45984.188787037034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45984.188787037034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45984.188787037034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45984.188787037034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45984.188787037034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45984.188787037034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45984.188787037034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45984.188787037034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45984.188787037034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45984.188787037034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45984.188787037034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45984.188787037034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45984.188787037034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45984.188787037034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45984.188787037034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45984.188787037034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45984.188787037034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45984.188787037034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45984.188787037034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45984.188787037034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45984.188787037034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45984.188787037034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45984.188787037034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45984.188787037034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45984.188787037034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45984.188787037034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45984.188787037034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45984.188787037034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45984.188787037034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45984.188787037034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45984.188787037034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45984.188787037034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45984.188787037034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45984.188787037034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45984.188787037034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45984.188787037034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45984.188787037034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45984.188787037034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45984.188787037034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45984.188787037034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45984.188787037034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45984.188787037034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45984.188787037034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45984.188787037034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45984.188787037034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45984.188787037034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45984.188787037034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45984.188787037034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45984.188787037034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45984.188787037034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45984.188787037034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45984.188787037034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45984.188787037034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45984.188787037034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45984.188787037034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45984.188787037034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45984.188787037034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45984.188787037034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45984.188787037034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45984.188787037034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45984.188787037034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45984.188787037034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45984.188787037034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45984.188787037034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45984.188787037034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45984.188787037034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45984.188787037034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45984.188787037034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45984.188787037034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45984.188787037034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45984.188787037034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45984.188787037034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45984.188787037034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45984.188787037034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45984.188787037034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45984.188787037034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45984.188787037034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45984.188787037034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45984.188787037034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45984.188787037034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45984.188787037034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45984.188787037034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45984.188787037034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45984.188787037034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45984.188787037034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45984.188787037034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45984.188787037034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45984.188787037034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45984.188787037034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45984.188787037034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45984.188787037034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45984.188787037034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45984.188787037034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45984.188787037034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45984.188787037034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45984.188787037034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45984.188787037034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45984.188787037034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45984.188787037034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45984.188787037034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45984.188787037034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45984.188787037034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45984.188787037034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45984.188787037034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45984.188787037034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45984.188787037034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45984.188787037034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45984.188787037034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45984.188787037034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45984.188787037034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45984.188787037034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45984.188787037034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45984.188787037034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45984.188787037034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45984.188787037034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45984.188787037034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45984.188787037034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45984.188787037034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45984.188787037034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45984.188787037034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45984.188787037034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45984.188787037034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45984.188787037034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45984.188787037034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45984.188787037034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45984.188787037034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45984.188787037034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45984.188787037034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45984.188787037034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45984.188787037034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45984.188787037034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45984.188787037034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45984.188787037034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45984.188787037034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45984.188787037034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45984.188787037034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45984.188787037034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45984.188787037034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45984.188787037034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45984.188787037034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45984.188787037034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45984.188787037034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45984.188787037034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45984.188787037034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45984.188787037034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45984.188787037034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45984.188787037034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45984.188787037034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45984.188787037034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45984.188787037034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45984.188787037034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45984.188787037034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45984.188787037034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45984.188787037034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45984.188787037034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45984.188787037034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45984.188787037034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45984.188787037034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45984.188787037034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45984.188787037034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45984.188787037034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45984.188787037034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45984.188787037034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45984.188787037034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45984.188787037034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45984.188787037034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45984.188787037034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45984.188787037034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45984.188787037034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45984.188787037034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45984.188787037034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45984.188787037034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45984.188787037034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45984.188787037034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45984.188787037034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45984.188787037034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45984.188787037034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45984.188787037034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45984.188787037034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45984.188787037034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45984.188787037034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45984.188787037034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45984.188787037034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45984.188787037034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45984.188787037034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45984.188787037034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45984.188787037034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45984.188787037034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45984.188787037034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45984.188787037034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45984.188787037034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45984.188787037034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45984.188787037034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45984.188787037034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45984.188787037034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45984.188787037034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45984.188787037034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45984.188787037034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45984.188787037034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45984.188787037034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45984.188787037034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45984.188787037034</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280.70806932869891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0.44927303240547189</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1</v>
      </c>
      <c r="D4" s="91" t="s">
        <v>38804</v>
      </c>
      <c r="E4" s="94" t="s">
        <v>39021</v>
      </c>
      <c r="F4" s="95"/>
      <c r="G4" s="96">
        <f ca="1">IFERROR(NOW()-F4,"")</f>
        <v>45984.188786921295</v>
      </c>
      <c r="H4" s="95">
        <v>45983.94866898148</v>
      </c>
      <c r="I4" s="113" t="str">
        <f>IFERROR(VLOOKUP(D4,DB!A:F,6,0),"")</f>
        <v>Sceco</v>
      </c>
      <c r="J4" s="113" t="str">
        <f>IFERROR(VLOOKUP(D4,DB!A:G,7,0),"")</f>
        <v>In progress</v>
      </c>
      <c r="K4" s="97" t="s">
        <v>39112</v>
      </c>
      <c r="L4" s="91" t="str">
        <f>IFERROR(VLOOKUP(D4,DB!A:I,9,0),"")</f>
        <v>Latis</v>
      </c>
    </row>
    <row r="5" spans="1:16" ht="15" customHeight="1">
      <c r="A5" s="113" t="s">
        <v>39113</v>
      </c>
      <c r="B5" s="113" t="str">
        <f>IFERROR(VLOOKUP(D5,DB!A:K,11,0),"")</f>
        <v>R4</v>
      </c>
      <c r="C5" s="93">
        <v>10</v>
      </c>
      <c r="D5" s="91" t="s">
        <v>28464</v>
      </c>
      <c r="E5" s="94" t="s">
        <v>39100</v>
      </c>
      <c r="F5" s="95">
        <v>45984.162499999999</v>
      </c>
      <c r="G5" s="96">
        <f ca="1">IFERROR(NOW()-F5,"")</f>
        <v>2.628692129655974E-2</v>
      </c>
      <c r="H5" s="95">
        <v>45983.94866898148</v>
      </c>
      <c r="I5" s="113" t="str">
        <f>IFERROR(VLOOKUP(D5,DB!A:F,6,0),"")</f>
        <v>SCECO+STB</v>
      </c>
      <c r="J5" s="113" t="str">
        <f>IFERROR(VLOOKUP(D5,DB!A:G,7,0),"")</f>
        <v>Weak</v>
      </c>
      <c r="K5" s="156" t="s">
        <v>39114</v>
      </c>
      <c r="L5" s="91" t="str">
        <f>IFERROR(VLOOKUP(D5,DB!A:I,9,0),"")</f>
        <v>Latis</v>
      </c>
    </row>
    <row r="6" spans="1:16" ht="15" customHeight="1">
      <c r="A6" s="113"/>
      <c r="B6" s="113" t="str">
        <f>IFERROR(VLOOKUP(D6,DB!A:K,11,0),"")</f>
        <v/>
      </c>
      <c r="C6" s="93"/>
      <c r="D6" s="91"/>
      <c r="E6" s="94"/>
      <c r="F6" s="95"/>
      <c r="G6" s="96">
        <f ca="1">IFERROR(NOW()-F6,"")</f>
        <v>45984.188786921295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45984.188786921295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45984.188786921295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45984.188786921295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45984.188786921295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45984.188786921295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63" ca="1" si="1">IFERROR(NOW()-F12,"")</f>
        <v>45984.188786921295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45984.188786921295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45984.188786921295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45984.188786921295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45984.188786921295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45984.188786921295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45984.188786921295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45984.188786921295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45984.188786921295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45984.188786921295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45984.188786921295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45984.188786921295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45984.188786921295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45984.188786921295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45984.188786921295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45984.188786921295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45984.188786921295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45984.188786921295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45984.188786921295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45984.188786921295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45984.188786921295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45984.188786921295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45984.188786921295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45984.188786921295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45984.188786921295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45984.188786921295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45984.188786921295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45984.188786921295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45984.188786921295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45984.188786921295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45984.188786921295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45984.188786921295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45984.188786921295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45984.188786921295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45984.188786921295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45984.188786921295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45984.188786921295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45984.188786921295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45984.188786921295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45984.188786921295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45984.188786921295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45984.188786921295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45984.188786921295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45984.188786921295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45984.188786921295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45984.188786921295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45984.188786921295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45984.188786921295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45984.188786921295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45984.188786921295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45984.188786921295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45984.188786921295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2">IFERROR(NOW()-F64,"")</f>
        <v>45984.188786921295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45984.188786921295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45984.188786921295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45984.188786921295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45984.188786921295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45984.188786921295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45984.188786921295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45984.188786921295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45984.188786921295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45984.188786921295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45984.188786921295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45984.188786921295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45984.188786921295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45984.188786921295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45984.188786921295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45984.188786921295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45984.188786921295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45984.188786921295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45984.188786921295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45984.188786921295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45984.188786921295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45984.188786921295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45984.188786921295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45984.188786921295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45984.188786921295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45984.188786921295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45984.188786921295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45984.188786921295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45984.188786921295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45984.188786921295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45984.188786921295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45984.188786921295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45984.188786921295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45984.188786921295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45984.188786921295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45984.188786921295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45984.188786921295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45984.188786921295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45984.188786921295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45984.188786921295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45984.188786921295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45984.188786921295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45984.188786921295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45984.188786921295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45984.188786921295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45984.188786921295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45984.188786921295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45984.188786921295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45984.188786921295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45984.188786921295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45984.188786921295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45984.188786921295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45984.188786921295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45984.188786921295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45984.188786921295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45984.188786921295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45984.188786921295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45984.188786921295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45984.188786921295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45984.188786921295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45984.188786921295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45984.188786921295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45984.188786921295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45984.188786921295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3">IFERROR(NOW()-F128,"")</f>
        <v>45984.188786921295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45984.188786921295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45984.188786921295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45984.188786921295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45984.188786921295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45984.188786921295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45984.188786921295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45984.188786921295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45984.188786921295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45984.188786921295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45984.188786921295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45984.188786921295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45984.188786921295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45984.188786921295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45984.188786921295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45984.188786921295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45984.188786921295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45984.188786921295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45984.188786921295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45984.188786921295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45984.188786921295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45984.188786921295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45984.188786921295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45984.188786921295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45984.188786921295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45984.188786921295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45984.188786921295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45984.188786921295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45984.188786921295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45984.188786921295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45984.188786921295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45984.188786921295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45984.188786921295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45984.188786921295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45984.188786921295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45984.188786921295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45984.188786921295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45984.188786921295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45984.188786921295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45984.188786921295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45984.188786921295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45984.188786921295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45984.188786921295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45984.188786921295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45984.188786921295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45984.188786921295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45984.188786921295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45984.188786921295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45984.188786921295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45984.188786921295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45984.188786921295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45984.188786921295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45984.188786921295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45984.188786921295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45984.188786921295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45984.188786921295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45984.188786921295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45984.188786921295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45984.188786921295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45984.188786921295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45984.188786921295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45984.188786921295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45984.188786921295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45984.188786921295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4">IFERROR(NOW()-F192,"")</f>
        <v>45984.188786921295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45984.188786921295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45984.188786921295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45984.188786921295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45984.188786921295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45984.188786921295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45984.188786921295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45984.188786921295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45984.188786921295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45984.188786921295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45984.188786921295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45984.188786921295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45984.188786921295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45984.188786921295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45984.188786921295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45984.188786921295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45984.188786921295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45984.188786921295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45984.188786921295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45984.188786921295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45984.188786921295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45984.188786921295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45984.188786921295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45984.188786921295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45984.188786921295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45984.188786921295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45984.188786921295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45984.188786921295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45984.188786921295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45984.188786921295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45984.188786921295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45984.188786921295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45984.188786921295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45984.188786921295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45984.188786921295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45984.188786921295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45984.188786921295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45984.188786921295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45984.188786921295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45984.188786921295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45984.188786921295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45984.188786921295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45984.188786921295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45984.188786921295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45984.188786921295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45984.188786921295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45984.188786921295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45984.188786921295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45984.188786921295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45984.188786921295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45984.188786921295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45984.188786921295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45984.188786921295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45984.188786921295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45984.188786921295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45984.188786921295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45984.188786921295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45984.188786921295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45984.188786921295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45984.188786921295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45984.188786921295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45984.188786921295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45984.188786921295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45984.188786921295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5">IFERROR(NOW()-F256,"")</f>
        <v>45984.188786921295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45984.188786921295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45984.188786921295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45984.188786921295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45984.188786921295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45984.188786921295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45984.188786921295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45984.188786921295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45984.188786921295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45984.188786921295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45984.188786921295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45984.188786921295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45984.188786921295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45984.188786921295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45984.188786921295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45984.188786921295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45984.188786921295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45984.188786921295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45984.188786921295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45984.188786921295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45984.188786921295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45984.188786921295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45984.188786921295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45984.188786921295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45984.188786921295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45984.188786921295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45984.188786921295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45984.188786921295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45984.188786921295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45984.188786921295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45984.188786921295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45984.188786921295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45984.188786921295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45984.188786921295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45984.188786921295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45984.188786921295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45984.188786921295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45984.188786921295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45984.188786921295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45984.188786921295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45984.188786921295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45984.188786921295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45984.188786921295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45984.188786921295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45984.188786921295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45984.188786921295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45984.188786921295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45984.188786921295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45984.188786921295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45984.188786921295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45984.188786921295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45984.188786921295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45984.188786921295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45984.188786921295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45984.188786921295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45984.188786921295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45984.188786921295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45984.188786921295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45984.188786921295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45984.188786921295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45984.188786921295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45984.188786921295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45984.188786921295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45984.188786921295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6">IFERROR(NOW()-F320,"")</f>
        <v>45984.188786921295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45984.188786921295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45984.188786921295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45984.188786921295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45984.188786921295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45984.188786921295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45984.188786921295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45984.188786921295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45984.188786921295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45984.188786921295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45984.188786921295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45984.188786921295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45984.188786921295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45984.188786921295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45984.188786921295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45984.188786921295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45984.188786921295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45984.188786921295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45984.188786921295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45984.188786921295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45984.188786921295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45984.188786921295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45984.188786921295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45984.188786921295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45984.188786921295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45984.188786921295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45984.188786921295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45984.188786921295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45984.188786921295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45984.188786921295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45984.188786921295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45984.188786921295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45984.188786921295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45984.188786921295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45984.188786921295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45984.188786921295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45984.188786921295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45984.188786921295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45984.188786921295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45984.188786921295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45984.188786921295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45984.188786921295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45984.188786921295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45984.188786921295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45984.188786921295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45984.188786921295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45984.188786921295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45984.188786921295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45984.188786921295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45984.188786921295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45984.188786921295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45984.188786921295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45984.188786921295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45984.188786921295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45984.188786921295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45984.188786921295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45984.188786921295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45984.188786921295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45984.188786921295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45984.188786921295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45984.188786921295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45984.188786921295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45984.188786921295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45984.188786921295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29" ca="1" si="7">IFERROR(NOW()-F384,"")</f>
        <v>45984.188786921295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45984.188786921295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45984.188786921295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45984.188786921295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45984.188786921295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45984.188786921295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45984.188786921295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45984.188786921295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45984.188786921295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45984.188786921295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45984.188786921295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45984.188786921295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45984.188786921295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45984.188786921295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45984.188786921295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45984.188786921295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45984.188786921295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45984.188786921295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45984.188786921295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45984.188786921295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45984.188786921295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45984.188786921295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45984.188786921295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45984.188786921295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45984.188786921295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45984.188786921295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45984.188786921295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45984.188786921295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45984.188786921295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45984.188786921295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45984.188786921295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45984.188786921295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45984.188786921295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45984.188786921295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45984.188786921295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45984.188786921295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45984.188786921295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45984.188786921295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45984.188786921295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45984.188786921295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45984.188786921295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45984.188786921295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45984.188786921295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45984.188786921295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45984.188786921295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45984.188786921295</v>
      </c>
      <c r="H429" s="95"/>
      <c r="I429" s="113" t="str">
        <f>IFERROR(VLOOKUP(D429,DB!A:F,6,0),"")</f>
        <v/>
      </c>
      <c r="J429" s="113" t="str">
        <f>IFERROR(VLOOKUP(D429,DB!A:G,7,0),"")</f>
        <v/>
      </c>
      <c r="K429" s="97"/>
      <c r="L429" s="91" t="str">
        <f>IFERROR(VLOOKUP(D429,DB!A:I,9,0),"")</f>
        <v/>
      </c>
    </row>
  </sheetData>
  <dataValidations count="2">
    <dataValidation allowBlank="1" showInputMessage="1" showErrorMessage="1" sqref="E1" xr:uid="{A4F81451-56CC-4543-9497-104C4E44EE4B}"/>
    <dataValidation type="list" allowBlank="1" showInputMessage="1" showErrorMessage="1" sqref="E2:E4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K21" sqref="K2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92.356726851845451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57.999909722217126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35.527675925921358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6.673983680557285</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2.8154883101815358</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t="s">
        <v>39128</v>
      </c>
      <c r="B8" s="109" t="str">
        <f>IFERROR(VLOOKUP(D8,DB!A:K,11,0),"")</f>
        <v>R5</v>
      </c>
      <c r="C8" s="109">
        <v>1</v>
      </c>
      <c r="D8" s="109" t="s">
        <v>33303</v>
      </c>
      <c r="E8" s="109" t="s">
        <v>39021</v>
      </c>
      <c r="F8" s="109" t="s">
        <v>39126</v>
      </c>
      <c r="G8" s="111" t="str">
        <f ca="1">IFERROR(NOW()-F8,"")</f>
        <v/>
      </c>
      <c r="H8" s="128">
        <v>45984.140601851854</v>
      </c>
      <c r="I8" s="109" t="str">
        <f>IFERROR(VLOOKUP(D8,DB!A:F,6,0),"")</f>
        <v>SCECO</v>
      </c>
      <c r="J8" s="109" t="str">
        <f>IFERROR(VLOOKUP(D8,DB!A:G,7,0),"")</f>
        <v>Dead</v>
      </c>
      <c r="K8" s="109" t="s">
        <v>39129</v>
      </c>
      <c r="L8" s="109" t="str">
        <f>IFERROR(VLOOKUP(D8,DB!A:I,9,0),"")</f>
        <v>Latis</v>
      </c>
    </row>
    <row r="9" spans="1:13">
      <c r="A9" s="109"/>
      <c r="B9" s="109" t="str">
        <f>IFERROR(VLOOKUP(D9,DB!A:K,11,0),"")</f>
        <v/>
      </c>
      <c r="C9" s="109"/>
      <c r="D9" s="109"/>
      <c r="E9" s="109"/>
      <c r="F9" s="109"/>
      <c r="G9" s="111">
        <f ca="1">IFERROR(NOW()-F9,"")</f>
        <v>45984.188786921295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45984.188786921295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45984.188786921295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45984.188786921295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45984.188786921295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45984.188786921295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45984.188786921295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45984.188786921295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45984.188786921295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45984.188786921295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45984.188786921295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45984.188786921295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45984.188786921295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45984.188786921295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45984.188786921295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45984.188786921295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45984.188786921295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45984.188786921295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45984.188786921295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45984.188786921295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45984.188786921295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45984.188786921295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45984.188786921295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45984.188786921295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45984.188786921295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45984.188786921295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45984.188786921295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45984.188786921295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45984.188786921295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45984.188786921295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45984.188786921295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45984.188786921295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45984.188786921295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45984.188786921295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45984.188786921295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45984.188786921295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45984.188786921295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45984.188786921295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45984.188786921295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45984.188786921295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45984.188786921295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45984.188786921295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45984.188786921295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45984.188786921295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45984.188786921295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45984.188786921295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45984.188786921295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45984.188786921295</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45984.188786921295</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45984.188786921295</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45984.188786921295</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45984.188786921295</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45984.188786921295</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45984.188786921295</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45984.188786921295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45984.188786921295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45984.188786921295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45984.188786921295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45984.188786921295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45984.188786921295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45984.188786921295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45984.188786921295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45984.188786921295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45984.188786921295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45984.188786921295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45984.188786921295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45984.188786921295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45984.188786921295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45984.188786921295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45984.188786921295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45984.188786921295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45984.188786921295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45984.188786921295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45984.188786921295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45984.188786921295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45984.188786921295</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2</v>
      </c>
      <c r="D2" s="151" t="s">
        <v>38968</v>
      </c>
      <c r="E2" s="109" t="s">
        <v>39021</v>
      </c>
      <c r="F2" s="121">
        <v>45983.943680555552</v>
      </c>
      <c r="G2" s="104">
        <f t="shared" ref="G2:G9" ca="1" si="0">IFERROR(NOW()-F2,"-")</f>
        <v>0.24510648148134351</v>
      </c>
      <c r="H2" s="121">
        <v>45983.922696759262</v>
      </c>
      <c r="I2" s="119" t="str">
        <f>IFERROR(VLOOKUP(D2,DB!A:F,6,0),"")</f>
        <v>Generator-SG</v>
      </c>
      <c r="J2" s="119" t="str">
        <f>IFERROR(VLOOKUP(D2,DB!A:G,7,0),"")</f>
        <v>Vandalized</v>
      </c>
      <c r="K2" s="122" t="s">
        <v>39131</v>
      </c>
      <c r="L2" s="123" t="str">
        <f>IFERROR(VLOOKUP(D2,DB!A:I,9,0),"")</f>
        <v>Latis</v>
      </c>
    </row>
    <row r="3" spans="1:16382" ht="31.5" customHeight="1">
      <c r="A3" s="118"/>
      <c r="B3" s="119" t="str">
        <f>IFERROR(VLOOKUP(D3,DB!A:K,11,0),"")</f>
        <v/>
      </c>
      <c r="C3" s="120"/>
      <c r="D3" s="119"/>
      <c r="E3" s="109"/>
      <c r="F3" s="121"/>
      <c r="G3" s="104">
        <f t="shared" ca="1" si="0"/>
        <v>45984.188787037034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45984.188787037034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45984.188787037034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45984.188787037034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45984.188787037034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45984.188787037034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45984.188787037034</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45984.188786921295</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45984.188786921295</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45984.188786921295</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45984.188786921295</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45984.188786921295</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45984.188786921295</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45984.188786921295</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45984.188786921295</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45984.188786921295</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45984.188786921295</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45984.188786921295</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45984.188786921295</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45984.188786921295</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45984.188786921295</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45984.188786921295</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45984.188786921295</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45984.188786921295</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45984.188786921295</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45984.188786921295</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45984.188786921295</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45984.188786921295</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45984.188786921295</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45984.188786921295</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45984.188786921295</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45984.188786921295</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45984.188786921295</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45984.188786921295</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45984.188786921295</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45984.188786921295</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45984.188786921295</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45984.188786921295</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45984.188786921295</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45984.188786921295</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45984.188786921295</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45984.188786921295</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45984.188786921295</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45984.188786921295</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45984.188786921295</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45984.188786921295</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45984.188786921295</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45984.188786921295</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45984.188786921295</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45984.188786921295</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45984.188786921295</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45984.188786921295</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45984.188786921295</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45984.188786921295</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45984.188786921295</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45984.188786921295</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2025-11-23T01:33:54Z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