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87" documentId="13_ncr:1_{F6CB121F-512D-4AA6-A0C1-0FB36C537598}" xr6:coauthVersionLast="47" xr6:coauthVersionMax="47" xr10:uidLastSave="{38705A51-63CC-47D3-A1B3-18B51945C2E3}"/>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B9" i="6"/>
  <c r="G2" i="6"/>
  <c r="G3" i="6"/>
  <c r="G4" i="6"/>
  <c r="G5" i="6"/>
  <c r="G6" i="6"/>
  <c r="G7" i="6"/>
  <c r="G8" i="6"/>
  <c r="G9" i="6"/>
  <c r="I2" i="6"/>
  <c r="I3" i="6"/>
  <c r="I4" i="6"/>
  <c r="I5" i="6"/>
  <c r="I6" i="6"/>
  <c r="I7" i="6"/>
  <c r="I8" i="6"/>
  <c r="I9" i="6"/>
  <c r="J2" i="6"/>
  <c r="J3" i="6"/>
  <c r="J4" i="6"/>
  <c r="J5" i="6"/>
  <c r="J6" i="6"/>
  <c r="J7" i="6"/>
  <c r="J8" i="6"/>
  <c r="J9" i="6"/>
  <c r="L2" i="6"/>
  <c r="L3" i="6"/>
  <c r="L4" i="6"/>
  <c r="L5" i="6"/>
  <c r="L6" i="6"/>
  <c r="L7" i="6"/>
  <c r="L8" i="6"/>
  <c r="L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<sst xmlns="http://schemas.openxmlformats.org/spreadsheetml/2006/main" count="180273" uniqueCount="39121">
  <si>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</si>
  <si>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</si>
  <si>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</si>
  <si>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</si>
  <si>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</si>
  <si>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</si>
  <si>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</si>
  <si>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</si>
  <si>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</si>
  <si>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</si>
  <si>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</si>
  <si>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</si>
  <si>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</si>
  <si>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</si>
  <si>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</si>
  <si>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</si>
  <si>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</si>
  <si>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</si>
  <si>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</si>
  <si>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</si>
  <si>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</si>
  <si>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</si>
  <si>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</si>
  <si>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</si>
  <si>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</si>
  <si>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</si>
  <si>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</si>
  <si>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</si>
  <si>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</si>
  <si>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</si>
  <si>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</si>
  <si>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</si>
  <si>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</si>
  <si>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</si>
  <si>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</si>
  <si>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</si>
  <si>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</si>
  <si>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</si>
  <si>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</si>
  <si>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</si>
  <si>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</si>
  <si>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</si>
  <si>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</si>
  <si>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</si>
  <si>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</si>
  <si>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</si>
  <si>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</si>
  <si>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</si>
  <si>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</si>
  <si>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</si>
  <si>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</si>
  <si>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</si>
  <si>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</si>
  <si>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</si>
  <si>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</si>
  <si>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</si>
  <si>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</si>
  <si>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</si>
  <si>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</si>
  <si>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</si>
  <si>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</si>
  <si>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</si>
  <si>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</si>
  <si>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</si>
  <si>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</si>
  <si>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</si>
  <si>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</si>
  <si>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</si>
  <si>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</si>
  <si>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</si>
  <si>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</si>
  <si>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</si>
  <si>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</si>
  <si>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</si>
  <si>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</si>
  <si>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</si>
  <si>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</si>
  <si>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</si>
  <si>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</si>
  <si>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</si>
  <si>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</si>
  <si>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</si>
  <si>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</si>
  <si>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</si>
  <si>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</si>
  <si>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</si>
  <si>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</si>
  <si>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</si>
  <si>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</si>
  <si>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</si>
  <si>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</si>
  <si>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</si>
  <si>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</si>
  <si>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</si>
  <si>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</si>
  <si>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</si>
  <si>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</si>
  <si>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</si>
  <si>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</si>
  <si>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</si>
  <si>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</si>
  <si>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</si>
  <si>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</si>
  <si>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</si>
  <si>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</si>
  <si>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</si>
  <si>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</si>
  <si>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</si>
  <si>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</si>
  <si>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</si>
  <si>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</si>
  <si>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</si>
  <si>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</si>
  <si>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</si>
  <si>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</si>
  <si>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</si>
  <si>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</si>
  <si>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</si>
  <si>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</si>
  <si>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</si>
  <si>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</si>
  <si>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</si>
  <si>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</si>
  <si>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</si>
  <si>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</si>
  <si>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</si>
  <si>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</si>
  <si>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</si>
  <si>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</si>
  <si>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</si>
  <si>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</si>
  <si>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</si>
  <si>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</si>
  <si>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</si>
  <si>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</si>
  <si>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</si>
  <si>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</si>
  <si>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</si>
  <si>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</si>
  <si>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</si>
  <si>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</si>
  <si>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</si>
  <si>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</si>
  <si>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</si>
  <si>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</si>
  <si>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</si>
  <si>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</si>
  <si>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</si>
  <si>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</si>
  <si>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</si>
  <si>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</si>
  <si>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</si>
  <si>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</si>
  <si>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</si>
  <si>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</si>
  <si>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</si>
  <si>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</si>
  <si>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</si>
  <si>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</si>
  <si>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</si>
  <si>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</si>
  <si>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</si>
  <si>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</si>
  <si>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</si>
  <si>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</si>
  <si>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</si>
  <si>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</si>
  <si>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</si>
  <si>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</si>
  <si>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</si>
  <si>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</si>
  <si>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</si>
  <si>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</si>
  <si>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</si>
  <si>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</si>
  <si>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</si>
  <si>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</si>
  <si>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</si>
  <si>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</si>
  <si>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</si>
  <si>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</si>
  <si>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</si>
  <si>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</si>
  <si>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</si>
  <si>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</si>
  <si>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</si>
  <si>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</si>
  <si>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</si>
  <si>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</si>
  <si>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</si>
  <si>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</si>
  <si>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</si>
  <si>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</si>
  <si>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</si>
  <si>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</si>
  <si>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</si>
  <si>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</si>
  <si>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</si>
  <si>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</si>
  <si>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</si>
  <si>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</si>
  <si>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</si>
  <si>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</si>
  <si>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</si>
  <si>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</si>
  <si>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</si>
  <si>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</si>
  <si>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</si>
  <si>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</si>
  <si>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</si>
  <si>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</si>
  <si>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</si>
  <si>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</si>
  <si>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</si>
  <si>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</si>
  <si>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</si>
  <si>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</si>
  <si>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</si>
  <si>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</si>
  <si>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</si>
  <si>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</si>
  <si>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</si>
  <si>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</si>
  <si>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</si>
  <si>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</si>
  <si>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</si>
  <si>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</si>
  <si>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</si>
  <si>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</si>
  <si>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</si>
  <si>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</si>
  <si>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</si>
  <si>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</si>
  <si>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</si>
  <si>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</si>
  <si>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</si>
  <si>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</si>
  <si>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</si>
  <si>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</si>
  <si>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</si>
  <si>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</si>
  <si>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</si>
  <si>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</si>
  <si>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</si>
  <si>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</si>
  <si>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</si>
  <si>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</si>
  <si>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</si>
  <si>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</si>
  <si>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</si>
  <si>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</si>
  <si>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</si>
  <si>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</si>
  <si>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</si>
  <si>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</si>
  <si>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</si>
  <si>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</si>
  <si>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</si>
  <si>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</si>
  <si>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</si>
  <si>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</si>
  <si>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</si>
  <si>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</si>
  <si>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</si>
  <si>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</si>
  <si>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</si>
  <si>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</si>
  <si>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</si>
  <si>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</si>
  <si>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</si>
  <si>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</si>
  <si>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</si>
  <si>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</si>
  <si>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</si>
  <si>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</si>
  <si>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</si>
  <si>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</si>
  <si>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</si>
  <si>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</si>
  <si>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</si>
  <si>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</si>
  <si>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</si>
  <si>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</si>
  <si>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</si>
  <si>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</si>
  <si>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</si>
  <si>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</si>
  <si>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</si>
  <si>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</si>
  <si>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</si>
  <si>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</si>
  <si>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</si>
  <si>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</si>
  <si>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</si>
  <si>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</si>
  <si>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</si>
  <si>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</si>
  <si>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</si>
  <si>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</si>
  <si>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</si>
  <si>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</si>
  <si>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</si>
  <si>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</si>
  <si>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</si>
  <si>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</si>
  <si>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</si>
  <si>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</si>
  <si>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</si>
  <si>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</si>
  <si>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</si>
  <si>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</si>
  <si>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</si>
  <si>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</si>
  <si>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</si>
  <si>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</si>
  <si>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</si>
  <si>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</si>
  <si>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</si>
  <si>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</si>
  <si>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</si>
  <si>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</si>
  <si>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</si>
  <si>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</si>
  <si>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</si>
  <si>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</si>
  <si>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</si>
  <si>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</si>
  <si>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</si>
  <si>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</si>
  <si>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</si>
  <si>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</si>
  <si>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</si>
  <si>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</si>
  <si>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</si>
  <si>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</si>
  <si>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</si>
  <si>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</si>
  <si>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</si>
  <si>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</si>
  <si>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</si>
  <si>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</si>
  <si>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</si>
  <si>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</si>
  <si>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</si>
  <si>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</si>
  <si>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</si>
  <si>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</si>
  <si>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</si>
  <si>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</si>
  <si>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</si>
  <si>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</si>
  <si>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</si>
  <si>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</si>
  <si>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</si>
  <si>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</si>
  <si>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</si>
  <si>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</si>
  <si>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</si>
  <si>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</si>
  <si>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</si>
  <si>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</si>
  <si>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</si>
  <si>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</si>
  <si>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</si>
  <si>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</si>
  <si>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</si>
  <si>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</si>
  <si>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</si>
  <si>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</si>
  <si>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</si>
  <si>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</si>
  <si>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</si>
  <si>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</si>
  <si>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</si>
  <si>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</si>
  <si>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</si>
  <si>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</si>
  <si>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</si>
  <si>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</si>
  <si>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</si>
  <si>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</si>
  <si>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</si>
  <si>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</si>
  <si>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</si>
  <si>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</si>
  <si>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</si>
  <si>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</si>
  <si>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</si>
  <si>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</si>
  <si>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</si>
  <si>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</si>
  <si>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</si>
  <si>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</si>
  <si>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</si>
  <si>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</si>
  <si>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</si>
  <si>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</si>
  <si>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</si>
  <si>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</si>
  <si>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</si>
  <si>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</si>
  <si>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</si>
  <si>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</si>
  <si>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</si>
  <si>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</si>
  <si>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</si>
  <si>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</si>
  <si>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</si>
  <si>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</si>
  <si>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</si>
  <si>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</si>
  <si>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</si>
  <si>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</si>
  <si>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</si>
  <si>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</si>
  <si>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</si>
  <si>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</si>
  <si>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</si>
  <si>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</si>
  <si>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</si>
  <si>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</si>
  <si>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</si>
  <si>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</si>
  <si>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</si>
  <si>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</si>
  <si>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</si>
  <si>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</si>
  <si>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</si>
  <si>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</si>
  <si>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</si>
  <si>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</si>
  <si>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</si>
  <si>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</si>
  <si>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</si>
  <si>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</si>
  <si>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</si>
  <si>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</si>
  <si>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</si>
  <si>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</si>
  <si>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</si>
  <si>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</si>
  <si>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</si>
  <si>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</si>
  <si>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</si>
  <si>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</si>
  <si>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</si>
  <si>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</si>
  <si>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</si>
  <si>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</si>
  <si>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</si>
  <si>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</si>
  <si>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</si>
  <si>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</si>
  <si>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</si>
  <si>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</si>
  <si>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</si>
  <si>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</si>
  <si>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</si>
  <si>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</si>
  <si>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</si>
  <si>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</si>
  <si>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</si>
  <si>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</si>
  <si>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</si>
  <si>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</si>
  <si>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</si>
  <si>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</si>
  <si>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</si>
  <si>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</si>
  <si>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</si>
  <si>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</si>
  <si>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</si>
  <si>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</si>
  <si>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</si>
  <si>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</si>
  <si>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</si>
  <si>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</si>
  <si>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</si>
  <si>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</si>
  <si>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</si>
  <si>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</si>
  <si>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</si>
  <si>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</si>
  <si>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</si>
  <si>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</si>
  <si>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</si>
  <si>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</si>
  <si>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</si>
  <si>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</si>
  <si>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</si>
  <si>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</si>
  <si>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</si>
  <si>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</si>
  <si>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</si>
  <si>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</si>
  <si>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</si>
  <si>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</si>
  <si>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</si>
  <si>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</si>
  <si>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</si>
  <si>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</si>
  <si>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</si>
  <si>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</si>
  <si>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</si>
  <si>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</si>
  <si>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</si>
  <si>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</si>
  <si>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</si>
  <si>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</si>
  <si>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</si>
  <si>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</si>
  <si>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</si>
  <si>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</si>
  <si>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</si>
  <si>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</si>
  <si>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</si>
  <si>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</si>
  <si>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</si>
  <si>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</si>
  <si>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</si>
  <si>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</si>
  <si>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</si>
  <si>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</si>
  <si>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</si>
  <si>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</si>
  <si>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</si>
  <si>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</si>
  <si>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</si>
  <si>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</si>
  <si>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</si>
  <si>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</si>
  <si>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</si>
  <si>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</si>
  <si>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</si>
  <si>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</si>
  <si>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</si>
  <si>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</si>
  <si>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</si>
  <si>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</si>
  <si>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</si>
  <si>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</si>
  <si>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</si>
  <si>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</si>
  <si>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</si>
  <si>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</si>
  <si>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</si>
  <si>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</si>
  <si>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</si>
  <si>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</si>
  <si>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</si>
  <si>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</si>
  <si>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</si>
  <si>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</si>
  <si>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</si>
  <si>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</si>
  <si>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</si>
  <si>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</si>
  <si>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</si>
  <si>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</si>
  <si>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</si>
  <si>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</si>
  <si>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</si>
  <si>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</si>
  <si>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</si>
  <si>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</si>
  <si>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</si>
  <si>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</si>
  <si>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</si>
  <si>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</si>
  <si>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</si>
  <si>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</si>
  <si>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</si>
  <si>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</si>
  <si>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</si>
  <si>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</si>
  <si>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</si>
  <si>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</si>
  <si>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</si>
  <si>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</si>
  <si>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</si>
  <si>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</si>
  <si>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</si>
  <si>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</si>
  <si>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</si>
  <si>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</si>
  <si>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</si>
  <si>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</si>
  <si>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</si>
  <si>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</si>
  <si>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</si>
  <si>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</si>
  <si>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</si>
  <si>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</si>
  <si>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</si>
  <si>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</si>
  <si>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</si>
  <si>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</si>
  <si>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</si>
  <si>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</si>
  <si>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</si>
  <si>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</si>
  <si>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</si>
  <si>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</si>
  <si>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</si>
  <si>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</si>
  <si>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</si>
  <si>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</si>
  <si>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</si>
  <si>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</si>
  <si>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</si>
  <si>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</si>
  <si>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</si>
  <si>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</si>
  <si>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</si>
  <si>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</si>
  <si>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</si>
  <si>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</si>
  <si>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</si>
  <si>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</si>
  <si>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</si>
  <si>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</si>
  <si>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</si>
  <si>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</si>
  <si>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</si>
  <si>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</si>
  <si>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</si>
  <si>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</si>
  <si>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</si>
  <si>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</si>
  <si>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</si>
  <si>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</si>
  <si>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</si>
  <si>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</si>
  <si>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</si>
  <si>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</si>
  <si>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</si>
  <si>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</si>
  <si>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</si>
  <si>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</si>
  <si>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</si>
  <si>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</si>
  <si>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</si>
  <si>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</si>
  <si>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</si>
  <si>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</si>
  <si>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</si>
  <si>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</si>
  <si>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</si>
  <si>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</si>
  <si>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</si>
  <si>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</si>
  <si>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</si>
  <si>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</si>
  <si>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</si>
  <si>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</si>
  <si>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</si>
  <si>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</si>
  <si>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</si>
  <si>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</si>
  <si>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</si>
  <si>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</si>
  <si>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</si>
  <si>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</si>
  <si>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</si>
  <si>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</si>
  <si>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</si>
  <si>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</si>
  <si>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</si>
  <si>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</si>
  <si>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</si>
  <si>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</si>
  <si>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</si>
  <si>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</si>
  <si>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</si>
  <si>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</si>
  <si>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</si>
  <si>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</si>
  <si>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</si>
  <si>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</si>
  <si>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</si>
  <si>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</si>
  <si>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</si>
  <si>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</si>
  <si>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</si>
  <si>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</si>
  <si>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</si>
  <si>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</si>
  <si>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</si>
  <si>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</si>
  <si>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</si>
  <si>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</si>
  <si>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</si>
  <si>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</si>
  <si>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</si>
  <si>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</si>
  <si>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</si>
  <si>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</si>
  <si>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</si>
  <si>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</si>
  <si>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</si>
  <si>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</si>
  <si>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</si>
  <si>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</si>
  <si>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</si>
  <si>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</si>
  <si>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</si>
  <si>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</si>
  <si>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</si>
  <si>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</si>
  <si>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</si>
  <si>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</si>
  <si>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</si>
  <si>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</si>
  <si>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</si>
  <si>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</si>
  <si>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</si>
  <si>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</si>
  <si>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</si>
  <si>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</si>
  <si>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</si>
  <si>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</si>
  <si>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</si>
  <si>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</si>
  <si>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</si>
  <si>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</si>
  <si>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</si>
  <si>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</si>
  <si>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</si>
  <si>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</si>
  <si>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</si>
  <si>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</si>
  <si>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</si>
  <si>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</si>
  <si>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</si>
  <si>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</si>
  <si>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</si>
  <si>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</si>
  <si>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</si>
  <si>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</si>
  <si>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</si>
  <si>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</si>
  <si>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</si>
  <si>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</si>
  <si>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</si>
  <si>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</si>
  <si>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</si>
  <si>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</si>
  <si>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</si>
  <si>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</si>
  <si>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</si>
  <si>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</si>
  <si>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</si>
  <si>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</si>
  <si>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</si>
  <si>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</si>
  <si>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</si>
  <si>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</si>
  <si>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</si>
  <si>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</si>
  <si>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</si>
  <si>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</si>
  <si>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</si>
  <si>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</si>
  <si>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</si>
  <si>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</si>
  <si>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</si>
  <si>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</si>
  <si>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</si>
  <si>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</si>
  <si>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</si>
  <si>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</si>
  <si>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</si>
  <si>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</si>
  <si>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</si>
  <si>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</si>
  <si>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</si>
  <si>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</si>
  <si>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</si>
  <si>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</si>
  <si>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</si>
  <si>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</si>
  <si>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</si>
  <si>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</si>
  <si>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</si>
  <si>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</si>
  <si>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</si>
  <si>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</si>
  <si>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</si>
  <si>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</si>
  <si>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</si>
  <si>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</si>
  <si>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</si>
  <si>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</si>
  <si>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</si>
  <si>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</si>
  <si>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</si>
  <si>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</si>
  <si>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</si>
  <si>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</si>
  <si>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</si>
  <si>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</si>
  <si>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</si>
  <si>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</si>
  <si>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</si>
  <si>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</si>
  <si>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</si>
  <si>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</si>
  <si>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</si>
  <si>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</si>
  <si>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</si>
  <si>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</si>
  <si>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</si>
  <si>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</si>
  <si>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</si>
  <si>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</si>
  <si>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</si>
  <si>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</si>
  <si>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</si>
  <si>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</si>
  <si>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</si>
  <si>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</si>
  <si>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</si>
  <si>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</si>
  <si>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</si>
  <si>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</si>
  <si>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</si>
  <si>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</si>
  <si>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</si>
  <si>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</si>
  <si>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</si>
  <si>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</si>
  <si>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</si>
  <si>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</si>
  <si>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</si>
  <si>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</si>
  <si>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</si>
  <si>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</si>
  <si>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</si>
  <si>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</si>
  <si>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</si>
  <si>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</si>
  <si>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</si>
  <si>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</si>
  <si>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</si>
  <si>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</si>
  <si>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</si>
  <si>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</si>
  <si>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</si>
  <si>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</si>
  <si>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</si>
  <si>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</si>
  <si>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</si>
  <si>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</si>
  <si>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</si>
  <si>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</si>
  <si>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</si>
  <si>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</si>
  <si>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</si>
  <si>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</si>
  <si>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</si>
  <si>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</si>
  <si>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</si>
  <si>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</si>
  <si>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</si>
  <si>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</si>
  <si>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</si>
  <si>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</si>
  <si>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</si>
  <si>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</si>
  <si>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</si>
  <si>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</si>
  <si>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</si>
  <si>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</si>
  <si>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</si>
  <si>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</si>
  <si>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</si>
  <si>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</si>
  <si>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</si>
  <si>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</si>
  <si>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</si>
  <si>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</si>
  <si>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</si>
  <si>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</si>
  <si>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</si>
  <si>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</si>
  <si>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</si>
  <si>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</si>
  <si>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</si>
  <si>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</si>
  <si>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</si>
  <si>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</si>
  <si>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</si>
  <si>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</si>
  <si>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</si>
  <si>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</si>
  <si>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</si>
  <si>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</si>
  <si>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</si>
  <si>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</si>
  <si>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</si>
  <si>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</si>
  <si>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</si>
  <si>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</si>
  <si>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</si>
  <si>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</si>
  <si>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</si>
  <si>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</si>
  <si>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</si>
  <si>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</si>
  <si>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</si>
  <si>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</si>
  <si>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</si>
  <si>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</si>
  <si>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</si>
  <si>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</si>
  <si>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</si>
  <si>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</si>
  <si>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</si>
  <si>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</si>
  <si>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</si>
  <si>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</si>
  <si>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</si>
  <si>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</si>
  <si>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</si>
  <si>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</si>
  <si>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</si>
  <si>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</si>
  <si>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</si>
  <si>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</si>
  <si>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</si>
  <si>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</si>
  <si>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</si>
  <si>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</si>
  <si>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</si>
  <si>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</si>
  <si>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</si>
  <si>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</si>
  <si>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</si>
  <si>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</si>
  <si>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</si>
  <si>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</si>
  <si>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</si>
  <si>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</si>
  <si>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</si>
  <si>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</si>
  <si>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</si>
  <si>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</si>
  <si>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</si>
  <si>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</si>
  <si>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</si>
  <si>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</si>
  <si>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</si>
  <si>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</si>
  <si>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</si>
  <si>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</si>
  <si>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</si>
  <si>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</si>
  <si>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</si>
  <si>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</si>
  <si>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</si>
  <si>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</si>
  <si>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</si>
  <si>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</si>
  <si>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</si>
  <si>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</si>
  <si>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</si>
  <si>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</si>
  <si>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</si>
  <si>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</si>
  <si>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</si>
  <si>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</si>
  <si>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</si>
  <si>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</si>
  <si>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</si>
  <si>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</si>
  <si>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</si>
  <si>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</si>
  <si>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</si>
  <si>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</si>
  <si>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</si>
  <si>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</si>
  <si>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</si>
  <si>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</si>
  <si>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</si>
  <si>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</si>
  <si>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</si>
  <si>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</si>
  <si>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</si>
  <si>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</si>
  <si>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</si>
  <si>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</si>
  <si>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</si>
  <si>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</si>
  <si>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</si>
  <si>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</si>
  <si>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</si>
  <si>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</si>
  <si>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</si>
  <si>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</si>
  <si>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</si>
  <si>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</si>
  <si>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</si>
  <si>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</si>
  <si>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</si>
  <si>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</si>
  <si>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</si>
  <si>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</si>
  <si>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</si>
  <si>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</si>
  <si>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</si>
  <si>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</si>
  <si>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</si>
  <si>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</si>
  <si>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</si>
  <si>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</si>
  <si>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</si>
  <si>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</si>
  <si>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</si>
  <si>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</si>
  <si>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</si>
  <si>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</si>
  <si>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</si>
  <si>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</si>
  <si>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</si>
  <si>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</si>
  <si>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</si>
  <si>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</si>
  <si>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</si>
  <si>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</si>
  <si>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</si>
  <si>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</si>
  <si>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</si>
  <si>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</si>
  <si>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</si>
  <si>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</si>
  <si>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</si>
  <si>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</si>
  <si>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</si>
  <si>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</si>
  <si>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</si>
  <si>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</si>
  <si>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</si>
  <si>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</si>
  <si>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</si>
  <si>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</si>
  <si>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</si>
  <si>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</si>
  <si>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</si>
  <si>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</si>
  <si>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</si>
  <si>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</si>
  <si>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</si>
  <si>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</si>
  <si>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</si>
  <si>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</si>
  <si>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</si>
  <si>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</si>
  <si>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</si>
  <si>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</si>
  <si>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</si>
  <si>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</si>
  <si>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</si>
  <si>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</si>
  <si>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</si>
  <si>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</si>
  <si>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</si>
  <si>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</si>
  <si>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</si>
  <si>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</si>
  <si>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</si>
  <si>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</si>
  <si>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</si>
  <si>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</si>
  <si>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</si>
  <si>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</si>
  <si>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</si>
  <si>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</si>
  <si>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</si>
  <si>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</si>
  <si>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</si>
  <si>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</si>
  <si>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</si>
  <si>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</si>
  <si>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</si>
  <si>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</si>
  <si>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</si>
  <si>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</si>
  <si>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</si>
  <si>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</si>
  <si>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</si>
  <si>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</si>
  <si>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</si>
  <si>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</si>
  <si>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</si>
  <si>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</si>
  <si>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</si>
  <si>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</si>
  <si>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</si>
  <si>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</si>
  <si>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</si>
  <si>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</si>
  <si>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</si>
  <si>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</si>
  <si>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</si>
  <si>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</si>
  <si>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</si>
  <si>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</si>
  <si>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</si>
  <si>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</si>
  <si>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</si>
  <si>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</si>
  <si>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</si>
  <si>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</si>
  <si>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</si>
  <si>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</si>
  <si>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</si>
  <si>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</si>
  <si>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</si>
  <si>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</si>
  <si>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</si>
  <si>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</si>
  <si>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</si>
  <si>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</si>
  <si>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</si>
  <si>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</si>
  <si>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</si>
  <si>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</si>
  <si>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</si>
  <si>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</si>
  <si>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</si>
  <si>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</si>
  <si>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</si>
  <si>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</si>
  <si>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</si>
  <si>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</si>
  <si>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</si>
  <si>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</si>
  <si>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</si>
  <si>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</si>
  <si>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</si>
  <si>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</si>
  <si>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</si>
  <si>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</si>
  <si>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</si>
  <si>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</si>
  <si>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</si>
  <si>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</si>
  <si>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</si>
  <si>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</si>
  <si>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</si>
  <si>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</si>
  <si>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</si>
  <si>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</si>
  <si>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</si>
  <si>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</si>
  <si>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</si>
  <si>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</si>
  <si>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</si>
  <si>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</si>
  <si>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</si>
  <si>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</si>
  <si>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</si>
  <si>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</si>
  <si>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</si>
  <si>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</si>
  <si>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</si>
  <si>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</si>
  <si>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</si>
  <si>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</si>
  <si>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</si>
  <si>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</si>
  <si>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</si>
  <si>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</si>
  <si>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</si>
  <si>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</si>
  <si>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</si>
  <si>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</si>
  <si>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</si>
  <si>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</si>
  <si>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</si>
  <si>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</si>
  <si>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</si>
  <si>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</si>
  <si>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</si>
  <si>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</si>
  <si>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</si>
  <si>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</si>
  <si>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</si>
  <si>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</si>
  <si>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</si>
  <si>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</si>
  <si>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</si>
  <si>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</si>
  <si>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</si>
  <si>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</si>
  <si>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</si>
  <si>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</si>
  <si>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</si>
  <si>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</si>
  <si>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</si>
  <si>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</si>
  <si>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</si>
  <si>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</si>
  <si>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</si>
  <si>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</si>
  <si>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</si>
  <si>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</si>
  <si>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</si>
  <si>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</si>
  <si>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</si>
  <si>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</si>
  <si>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</si>
  <si>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</si>
  <si>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</si>
  <si>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</si>
  <si>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</si>
  <si>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</si>
  <si>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</si>
  <si>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</si>
  <si>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</si>
  <si>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</si>
  <si>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</si>
  <si>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</si>
  <si>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</si>
  <si>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</si>
  <si>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</si>
  <si>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</si>
  <si>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</si>
  <si>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</si>
  <si>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</si>
  <si>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</si>
  <si>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</si>
  <si>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</si>
  <si>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</si>
  <si>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</si>
  <si>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</si>
  <si>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</si>
  <si>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</si>
  <si>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</si>
  <si>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</si>
  <si>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</si>
  <si>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</si>
  <si>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</si>
  <si>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</si>
  <si>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</si>
  <si>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</si>
  <si>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</si>
  <si>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</si>
  <si>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</si>
  <si>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</si>
  <si>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</si>
  <si>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</si>
  <si>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</si>
  <si>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</si>
  <si>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</si>
  <si>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</si>
  <si>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</si>
  <si>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</si>
  <si>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</si>
  <si>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</si>
  <si>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</si>
  <si>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</si>
  <si>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</si>
  <si>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</si>
  <si>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</si>
  <si>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</si>
  <si>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</si>
  <si>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</si>
  <si>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</si>
  <si>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</si>
  <si>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</si>
  <si>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</si>
  <si>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</si>
  <si>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</si>
  <si>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</si>
  <si>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</si>
  <si>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</si>
  <si>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</si>
  <si>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</si>
  <si>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</si>
  <si>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</si>
  <si>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</si>
  <si>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</si>
  <si>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</si>
  <si>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</si>
  <si>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</si>
  <si>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</si>
  <si>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</si>
  <si>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</si>
  <si>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</si>
  <si>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</si>
  <si>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</si>
  <si>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</si>
  <si>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</si>
  <si>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</si>
  <si>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</si>
  <si>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</si>
  <si>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</si>
  <si>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</si>
  <si>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</si>
  <si>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</si>
  <si>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</si>
  <si>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</si>
  <si>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</si>
  <si>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</si>
  <si>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</si>
  <si>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</si>
  <si>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</si>
  <si>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</si>
  <si>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</si>
  <si>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</si>
  <si>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</si>
  <si>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</si>
  <si>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</si>
  <si>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</si>
  <si>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</si>
  <si>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</si>
  <si>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</si>
  <si>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</si>
  <si>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</si>
  <si>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</si>
  <si>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</si>
  <si>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</si>
  <si>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</si>
  <si>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</si>
  <si>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</si>
  <si>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</si>
  <si>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</si>
  <si>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</si>
  <si>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</si>
  <si>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</si>
  <si>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</si>
  <si>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</si>
  <si>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</si>
  <si>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</si>
  <si>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</si>
  <si>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</si>
  <si>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</si>
  <si>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</si>
  <si>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</si>
  <si>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</si>
  <si>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</si>
  <si>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</si>
  <si>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</si>
  <si>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</si>
  <si>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</si>
  <si>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</si>
  <si>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</si>
  <si>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</si>
  <si>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</si>
  <si>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</si>
  <si>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</si>
  <si>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</si>
  <si>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</si>
  <si>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</si>
  <si>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</si>
  <si>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</si>
  <si>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</si>
  <si>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</si>
  <si>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</si>
  <si>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</si>
  <si>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</si>
  <si>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</si>
  <si>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</si>
  <si>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</si>
  <si>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</si>
  <si>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</si>
  <si>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</si>
  <si>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</si>
  <si>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</si>
  <si>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</si>
  <si>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</si>
  <si>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</si>
  <si>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</si>
  <si>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</si>
  <si>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</si>
  <si>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</si>
  <si>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</si>
  <si>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</si>
  <si>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</si>
  <si>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</si>
  <si>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</si>
  <si>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</si>
  <si>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</si>
  <si>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</si>
  <si>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</si>
  <si>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</si>
  <si>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</si>
  <si>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</si>
  <si>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</si>
  <si>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</si>
  <si>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</si>
  <si>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</si>
  <si>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</si>
  <si>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</si>
  <si>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</si>
  <si>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</si>
  <si>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</si>
  <si>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</si>
  <si>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</si>
  <si>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</si>
  <si>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</si>
  <si>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</si>
  <si>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</si>
  <si>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</si>
  <si>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</si>
  <si>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</si>
  <si>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</si>
  <si>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</si>
  <si>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</si>
  <si>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</si>
  <si>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</si>
  <si>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</si>
  <si>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</si>
  <si>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</si>
  <si>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</si>
  <si>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</si>
  <si>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</si>
  <si>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</si>
  <si>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</si>
  <si>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</si>
  <si>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</si>
  <si>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</si>
  <si>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</si>
  <si>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</si>
  <si>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</si>
  <si>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</si>
  <si>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</si>
  <si>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</si>
  <si>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</si>
  <si>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</si>
  <si>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</si>
  <si>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</si>
  <si>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</si>
  <si>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</si>
  <si>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</si>
  <si>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</si>
  <si>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</si>
  <si>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</si>
  <si>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</si>
  <si>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</si>
  <si>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</si>
  <si>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</si>
  <si>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</si>
  <si>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</si>
  <si>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</si>
  <si>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</si>
  <si>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</si>
  <si>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</si>
  <si>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</si>
  <si>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</si>
  <si>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</si>
  <si>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</si>
  <si>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</si>
  <si>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</si>
  <si>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</si>
  <si>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</si>
  <si>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</si>
  <si>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</si>
  <si>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</si>
  <si>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</si>
  <si>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</si>
  <si>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</si>
  <si>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</si>
  <si>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</si>
  <si>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</si>
  <si>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</si>
  <si>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</si>
  <si>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</si>
  <si>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</si>
  <si>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</si>
  <si>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</si>
  <si>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</si>
  <si>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</si>
  <si>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</si>
  <si>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</si>
  <si>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</si>
  <si>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</si>
  <si>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</si>
  <si>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</si>
  <si>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</si>
  <si>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</si>
  <si>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</si>
  <si>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</si>
  <si>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</si>
  <si>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</si>
  <si>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</si>
  <si>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</si>
  <si>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</si>
  <si>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</si>
  <si>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</si>
  <si>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</si>
  <si>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</si>
  <si>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</si>
  <si>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</si>
  <si>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</si>
  <si>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</si>
  <si>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</si>
  <si>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</si>
  <si>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</si>
  <si>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</si>
  <si>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</si>
  <si>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</si>
  <si>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</si>
  <si>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</si>
  <si>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</si>
  <si>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</si>
  <si>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</si>
  <si>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</si>
  <si>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</si>
  <si>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</si>
  <si>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</si>
  <si>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</si>
  <si>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</si>
  <si>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</si>
  <si>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</si>
  <si>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</si>
  <si>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</si>
  <si>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</si>
  <si>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</si>
  <si>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</si>
  <si>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</si>
  <si>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</si>
  <si>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</si>
  <si>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</si>
  <si>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</si>
  <si>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</si>
  <si>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</si>
  <si>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</si>
  <si>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</si>
  <si>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</si>
  <si>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</si>
  <si>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</si>
  <si>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</si>
  <si>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</si>
  <si>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</si>
  <si>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</si>
  <si>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</si>
  <si>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</si>
  <si>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</si>
  <si>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</si>
  <si>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</si>
  <si>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</si>
  <si>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</si>
  <si>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</si>
  <si>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</si>
  <si>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</si>
  <si>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</si>
  <si>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</si>
  <si>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</si>
  <si>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</si>
  <si>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</si>
  <si>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</si>
  <si>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</si>
  <si>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</si>
  <si>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</si>
  <si>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</si>
  <si>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</si>
  <si>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</si>
  <si>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</si>
  <si>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</si>
  <si>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</si>
  <si>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</si>
  <si>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</si>
  <si>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</si>
  <si>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</si>
  <si>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</si>
  <si>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</si>
  <si>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</si>
  <si>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</si>
  <si>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</si>
  <si>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</si>
  <si>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</si>
  <si>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</si>
  <si>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</si>
  <si>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</si>
  <si>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</si>
  <si>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</si>
  <si>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</si>
  <si>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</si>
  <si>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</si>
  <si>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</si>
  <si>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</si>
  <si>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</si>
  <si>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</si>
  <si>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</si>
  <si>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</si>
  <si>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</si>
  <si>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</si>
  <si>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</si>
  <si>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</si>
  <si>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</si>
  <si>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</si>
  <si>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</si>
  <si>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</si>
  <si>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</si>
  <si>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</si>
  <si>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</si>
  <si>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</si>
  <si>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</si>
  <si>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</si>
  <si>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</si>
  <si>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</si>
  <si>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</si>
  <si>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</si>
  <si>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</si>
  <si>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</si>
  <si>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</si>
  <si>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</si>
  <si>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</si>
  <si>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</si>
  <si>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</si>
  <si>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</si>
  <si>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</si>
  <si>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</si>
  <si>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</si>
  <si>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</si>
  <si>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</si>
  <si>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</si>
  <si>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</si>
  <si>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</si>
  <si>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</si>
  <si>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</si>
  <si>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</si>
  <si>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</si>
  <si>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</si>
  <si>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</si>
  <si>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</si>
  <si>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</si>
  <si>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</si>
  <si>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</si>
  <si>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</si>
  <si>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</si>
  <si>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</si>
  <si>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</si>
  <si>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</si>
  <si>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</si>
  <si>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</si>
  <si>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</si>
  <si>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</si>
  <si>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</si>
  <si>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</si>
  <si>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</si>
  <si>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</si>
  <si>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</si>
  <si>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</si>
  <si>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</si>
  <si>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</si>
  <si>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</si>
  <si>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</si>
  <si>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</si>
  <si>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</si>
  <si>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</si>
  <si>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</si>
  <si>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</si>
  <si>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</si>
  <si>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</si>
  <si>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</si>
  <si>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</si>
  <si>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</si>
  <si>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</si>
  <si>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</si>
  <si>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</si>
  <si>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</si>
  <si>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</si>
  <si>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</si>
  <si>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</si>
  <si>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</si>
  <si>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</si>
  <si>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</si>
  <si>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</si>
  <si>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</si>
  <si>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</si>
  <si>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</si>
  <si>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</si>
  <si>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</si>
  <si>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</si>
  <si>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</si>
  <si>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</si>
  <si>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</si>
  <si>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</si>
  <si>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</si>
  <si>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</si>
  <si>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</si>
  <si>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</si>
  <si>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</si>
  <si>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</si>
  <si>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</si>
  <si>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</si>
  <si>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</si>
  <si>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</si>
  <si>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</si>
  <si>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</si>
  <si>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</si>
  <si>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</si>
  <si>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</si>
  <si>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</si>
  <si>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</si>
  <si>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</si>
  <si>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</si>
  <si>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</si>
  <si>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</si>
  <si>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</si>
  <si>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</si>
  <si>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</si>
  <si>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</si>
  <si>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</si>
  <si>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</si>
  <si>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</si>
  <si>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</si>
  <si>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</si>
  <si>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</si>
  <si>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</si>
  <si>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</si>
  <si>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</si>
  <si>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</si>
  <si>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</si>
  <si>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</si>
  <si>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</si>
  <si>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</si>
  <si>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</si>
  <si>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</si>
  <si>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</si>
  <si>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</si>
  <si>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</si>
  <si>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</si>
  <si>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</si>
  <si>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</si>
  <si>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</si>
  <si>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</si>
  <si>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</si>
  <si>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</si>
  <si>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</si>
  <si>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</si>
  <si>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</si>
  <si>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</si>
  <si>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</si>
  <si>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</si>
  <si>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</si>
  <si>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</si>
  <si>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</si>
  <si>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</si>
  <si>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</si>
  <si>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</si>
  <si>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</si>
  <si>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</si>
  <si>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</si>
  <si>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</si>
  <si>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</si>
  <si>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</si>
  <si>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</si>
  <si>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</si>
  <si>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</si>
  <si>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</si>
  <si>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</si>
  <si>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</si>
  <si>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</si>
  <si>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</si>
  <si>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</si>
  <si>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</si>
  <si>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</si>
  <si>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</si>
  <si>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</si>
  <si>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</si>
  <si>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</si>
  <si>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</si>
  <si>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</si>
  <si>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</si>
  <si>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</si>
  <si>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</si>
  <si>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</si>
  <si>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</si>
  <si>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</si>
  <si>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</si>
  <si>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</si>
  <si>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</si>
  <si>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</si>
  <si>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</si>
  <si>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</si>
  <si>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</si>
  <si>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</si>
  <si>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</si>
  <si>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</si>
  <si>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</si>
  <si>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</si>
  <si>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</si>
  <si>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</si>
  <si>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</si>
  <si>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</si>
  <si>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</si>
  <si>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</si>
  <si>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</si>
  <si>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</si>
  <si>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</si>
  <si>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</si>
  <si>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</si>
  <si>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</si>
  <si>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</si>
  <si>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</si>
  <si>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</si>
  <si>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</si>
  <si>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</si>
  <si>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</si>
  <si>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</si>
  <si>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</si>
  <si>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</si>
  <si>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</si>
  <si>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</si>
  <si>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</si>
  <si>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</si>
  <si>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</si>
  <si>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</si>
  <si>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</si>
  <si>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</si>
  <si>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</si>
  <si>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</si>
  <si>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</si>
  <si>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</si>
  <si>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</si>
  <si>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</si>
  <si>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</si>
  <si>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</si>
  <si>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</si>
  <si>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</si>
  <si>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</si>
  <si>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</si>
  <si>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</si>
  <si>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</si>
  <si>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</si>
  <si>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</si>
  <si>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</si>
  <si>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</si>
  <si>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</si>
  <si>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</si>
  <si>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</si>
  <si>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</si>
  <si>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</si>
  <si>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</si>
  <si>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</si>
  <si>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</si>
  <si>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</si>
  <si>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</si>
  <si>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</si>
  <si>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</si>
  <si>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</si>
  <si>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</si>
  <si>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</si>
  <si>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</si>
  <si>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</si>
  <si>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</si>
  <si>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</si>
  <si>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</si>
  <si>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</si>
  <si>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</si>
  <si>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</si>
  <si>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</si>
  <si>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</si>
  <si>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</si>
  <si>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</si>
  <si>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</si>
  <si>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</si>
  <si>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</si>
  <si>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</si>
  <si>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</si>
  <si>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</si>
  <si>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</si>
  <si>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</si>
  <si>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</si>
  <si>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</si>
  <si>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</si>
  <si>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</si>
  <si>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</si>
  <si>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</si>
  <si>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</si>
  <si>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</si>
  <si>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</si>
  <si>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</si>
  <si>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</si>
  <si>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</si>
  <si>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</si>
  <si>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</si>
  <si>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</si>
  <si>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</si>
  <si>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</si>
  <si>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</si>
  <si>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</si>
  <si>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</si>
  <si>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</si>
  <si>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</si>
  <si>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</si>
  <si>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</si>
  <si>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</si>
  <si>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</si>
  <si>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</si>
  <si>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</si>
  <si>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</si>
  <si>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</si>
  <si>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</si>
  <si>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</si>
  <si>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</si>
  <si>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</si>
  <si>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</si>
  <si>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</si>
  <si>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</si>
  <si>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</si>
  <si>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</si>
  <si>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</si>
  <si>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</si>
  <si>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</si>
  <si>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</si>
  <si>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</si>
  <si>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</si>
  <si>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</si>
  <si>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</si>
  <si>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</si>
  <si>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</si>
  <si>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</si>
  <si>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</si>
  <si>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</si>
  <si>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</si>
  <si>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</si>
  <si>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</si>
  <si>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</si>
  <si>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</si>
  <si>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</si>
  <si>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</si>
  <si>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</si>
  <si>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</si>
  <si>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</si>
  <si>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</si>
  <si>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</si>
  <si>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</si>
  <si>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</si>
  <si>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</si>
  <si>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</si>
  <si>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</si>
  <si>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</si>
  <si>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</si>
  <si>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</si>
  <si>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</si>
  <si>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</si>
  <si>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</si>
  <si>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</si>
  <si>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</si>
  <si>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</si>
  <si>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</si>
  <si>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</si>
  <si>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</si>
  <si>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</si>
  <si>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</si>
  <si>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</si>
  <si>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</si>
  <si>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</si>
  <si>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</si>
  <si>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</si>
  <si>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</si>
  <si>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</si>
  <si>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</si>
  <si>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</si>
  <si>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</si>
  <si>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</si>
  <si>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</si>
  <si>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</si>
  <si>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</si>
  <si>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</si>
  <si>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</si>
  <si>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</si>
  <si>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</si>
  <si>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</si>
  <si>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</si>
  <si>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</si>
  <si>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</si>
  <si>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</si>
  <si>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</si>
  <si>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</si>
  <si>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</si>
  <si>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</si>
  <si>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</si>
  <si>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</si>
  <si>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</si>
  <si>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</si>
  <si>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</si>
  <si>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</si>
  <si>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</si>
  <si>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</si>
  <si>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</si>
  <si>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</si>
  <si>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</si>
  <si>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</si>
  <si>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</si>
  <si>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</si>
  <si>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</si>
  <si>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</si>
  <si>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</si>
  <si>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</si>
  <si>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</si>
  <si>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</si>
  <si>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</si>
  <si>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</si>
  <si>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</si>
  <si>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</si>
  <si>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</si>
  <si>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</si>
  <si>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</si>
  <si>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</si>
  <si>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</si>
  <si>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</si>
  <si>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</si>
  <si>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</si>
  <si>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</si>
  <si>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</si>
  <si>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</si>
  <si>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</si>
  <si>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</si>
  <si>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</si>
  <si>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</si>
  <si>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</si>
  <si>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</si>
  <si>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</si>
  <si>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</si>
  <si>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</si>
  <si>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</si>
  <si>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</si>
  <si>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</si>
  <si>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</si>
  <si>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</si>
  <si>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</si>
  <si>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</si>
  <si>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</si>
  <si>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</si>
  <si>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</si>
  <si>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</si>
  <si>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</si>
  <si>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</si>
  <si>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</si>
  <si>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</si>
  <si>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</si>
  <si>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</si>
  <si>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</si>
  <si>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</si>
  <si>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</si>
  <si>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</si>
  <si>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</si>
  <si>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</si>
  <si>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</si>
  <si>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</si>
  <si>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</si>
  <si>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</si>
  <si>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</si>
  <si>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</si>
  <si>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</si>
  <si>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</si>
  <si>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</si>
  <si>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</si>
  <si>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</si>
  <si>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</si>
  <si>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</si>
  <si>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</si>
  <si>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</si>
  <si>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</si>
  <si>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</si>
  <si>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</si>
  <si>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</si>
  <si>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</si>
  <si>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</si>
  <si>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</si>
  <si>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</si>
  <si>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</si>
  <si>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</si>
  <si>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</si>
  <si>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</si>
  <si>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</si>
  <si>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</si>
  <si>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</si>
  <si>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</si>
  <si>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</si>
  <si>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</si>
  <si>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</si>
  <si>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</si>
  <si>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</si>
  <si>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</si>
  <si>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</si>
  <si>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</si>
  <si>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</si>
  <si>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</si>
  <si>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</si>
  <si>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</si>
  <si>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</si>
  <si>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</si>
  <si>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</si>
  <si>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</si>
  <si>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</si>
  <si>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</si>
  <si>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</si>
  <si>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</si>
  <si>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</si>
  <si>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</si>
  <si>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</si>
  <si>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</si>
  <si>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</si>
  <si>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</si>
  <si>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</si>
  <si>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</si>
  <si>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</si>
  <si>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</si>
  <si>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</si>
  <si>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</si>
  <si>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</si>
  <si>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</si>
  <si>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</si>
  <si>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</si>
  <si>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</si>
  <si>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</si>
  <si>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</si>
  <si>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</si>
  <si>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</si>
  <si>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</si>
  <si>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</si>
  <si>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</si>
  <si>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</si>
  <si>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</si>
  <si>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</si>
  <si>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</si>
  <si>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</si>
  <si>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</si>
  <si>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</si>
  <si>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</si>
  <si>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</si>
  <si>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</si>
  <si>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</si>
  <si>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</si>
  <si>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</si>
  <si>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</si>
  <si>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</si>
  <si>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</si>
  <si>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</si>
  <si>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</si>
  <si>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</si>
  <si>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</si>
  <si>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</si>
  <si>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</si>
  <si>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</si>
  <si>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</si>
  <si>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</si>
  <si>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</si>
  <si>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</si>
  <si>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</si>
  <si>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</si>
  <si>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</si>
  <si>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</si>
  <si>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</si>
  <si>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</si>
  <si>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</si>
  <si>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</si>
  <si>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</si>
  <si>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</si>
  <si>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</si>
  <si>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</si>
  <si>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</si>
  <si>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</si>
  <si>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</si>
  <si>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</si>
  <si>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</si>
  <si>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</si>
  <si>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</si>
  <si>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</si>
  <si>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</si>
  <si>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</si>
  <si>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</si>
  <si>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</si>
  <si>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</si>
  <si>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</si>
  <si>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</si>
  <si>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</si>
  <si>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</si>
  <si>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</si>
  <si>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</si>
  <si>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</si>
  <si>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</si>
  <si>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</si>
  <si>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</si>
  <si>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</si>
  <si>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</si>
  <si>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</si>
  <si>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</si>
  <si>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</si>
  <si>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</si>
  <si>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</si>
  <si>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</si>
  <si>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</si>
  <si>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</si>
  <si>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</si>
  <si>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</si>
  <si>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</si>
  <si>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</si>
  <si>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</si>
  <si>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</si>
  <si>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</si>
  <si>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</si>
  <si>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</si>
  <si>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</si>
  <si>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</si>
  <si>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</si>
  <si>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</si>
  <si>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</si>
  <si>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</si>
  <si>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</si>
  <si>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</si>
  <si>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</si>
  <si>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</si>
  <si>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</si>
  <si>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</si>
  <si>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</si>
  <si>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</si>
  <si>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</si>
  <si>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</si>
  <si>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</si>
  <si>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</si>
  <si>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</si>
  <si>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</si>
  <si>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</si>
  <si>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</si>
  <si>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</si>
  <si>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</si>
  <si>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</si>
  <si>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</si>
  <si>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</si>
  <si>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</si>
  <si>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</si>
  <si>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</si>
  <si>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</si>
  <si>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</si>
  <si>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</si>
  <si>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</si>
  <si>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</si>
  <si>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</si>
  <si>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</si>
  <si>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</si>
  <si>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</si>
  <si>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</si>
  <si>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</si>
  <si>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</si>
  <si>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</si>
  <si>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</si>
  <si>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</si>
  <si>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</si>
  <si>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</si>
  <si>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</si>
  <si>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</si>
  <si>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</si>
  <si>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</si>
  <si>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</si>
  <si>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</si>
  <si>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</si>
  <si>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</si>
  <si>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</si>
  <si>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</si>
  <si>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</si>
  <si>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</si>
  <si>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</si>
  <si>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</si>
  <si>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</si>
  <si>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</si>
  <si>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</si>
  <si>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</si>
  <si>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</si>
  <si>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</si>
  <si>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</si>
  <si>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</si>
  <si>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</si>
  <si>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</si>
  <si>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</si>
  <si>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</si>
  <si>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</si>
  <si>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</si>
  <si>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</si>
  <si>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</si>
  <si>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</si>
  <si>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</si>
  <si>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</si>
  <si>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</si>
  <si>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</si>
  <si>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</si>
  <si>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</si>
  <si>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</si>
  <si>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</si>
  <si>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</si>
  <si>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</si>
  <si>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</si>
  <si>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</si>
  <si>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</si>
  <si>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</si>
  <si>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</si>
  <si>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</si>
  <si>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</si>
  <si>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</si>
  <si>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</si>
  <si>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</si>
  <si>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</si>
  <si>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</si>
  <si>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</si>
  <si>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</si>
  <si>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</si>
  <si>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</si>
  <si>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</si>
  <si>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</si>
  <si>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</si>
  <si>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</si>
  <si>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</si>
  <si>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</si>
  <si>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</si>
  <si>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</si>
  <si>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</si>
  <si>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</si>
  <si>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</si>
  <si>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</si>
  <si>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</si>
  <si>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</si>
  <si>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</si>
  <si>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</si>
  <si>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</si>
  <si>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</si>
  <si>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</si>
  <si>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</si>
  <si>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</si>
  <si>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</si>
  <si>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</si>
  <si>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</si>
  <si>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</si>
  <si>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</si>
  <si>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</si>
  <si>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</si>
  <si>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</si>
  <si>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</si>
  <si>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</si>
  <si>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</si>
  <si>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</si>
  <si>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</si>
  <si>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</si>
  <si>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</si>
  <si>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</si>
  <si>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</si>
  <si>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</si>
  <si>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</si>
  <si>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</si>
  <si>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</si>
  <si>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</si>
  <si>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</si>
  <si>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</si>
  <si>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</si>
  <si>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</si>
  <si>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</si>
  <si>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</si>
  <si>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</si>
  <si>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</si>
  <si>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</si>
  <si>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</si>
  <si>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</si>
  <si>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</si>
  <si>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</si>
  <si>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</si>
  <si>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</si>
  <si>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</si>
  <si>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</si>
  <si>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</si>
  <si>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</si>
  <si>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</si>
  <si>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</si>
  <si>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</si>
  <si>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</si>
  <si>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</si>
  <si>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</si>
  <si>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</si>
  <si>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</si>
  <si>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</si>
  <si>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</si>
  <si>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</si>
  <si>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</si>
  <si>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</si>
  <si>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</si>
  <si>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</si>
  <si>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</si>
  <si>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</si>
  <si>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</si>
  <si>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</si>
  <si>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</si>
  <si>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</si>
  <si>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</si>
  <si>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</si>
  <si>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</si>
  <si>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</si>
  <si>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</si>
  <si>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</si>
  <si>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</si>
  <si>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</si>
  <si>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</si>
  <si>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</si>
  <si>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</si>
  <si>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</si>
  <si>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</si>
  <si>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</si>
  <si>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</si>
  <si>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</si>
  <si>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</si>
  <si>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</si>
  <si>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</si>
  <si>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</si>
  <si>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</si>
  <si>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</si>
  <si>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</si>
  <si>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</si>
  <si>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</si>
  <si>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</si>
  <si>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</si>
  <si>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</si>
  <si>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</si>
  <si>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</si>
  <si>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</si>
  <si>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</si>
  <si>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</si>
  <si>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</si>
  <si>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</si>
  <si>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</si>
  <si>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</si>
  <si>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</si>
  <si>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</si>
  <si>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</si>
  <si>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</si>
  <si>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</si>
  <si>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</si>
  <si>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</si>
  <si>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</si>
  <si>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</si>
  <si>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</si>
  <si>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</si>
  <si>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</si>
  <si>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</si>
  <si>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</si>
  <si>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</si>
  <si>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</si>
  <si>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</si>
  <si>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</si>
  <si>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</si>
  <si>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</si>
  <si>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</si>
  <si>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</si>
  <si>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</si>
  <si>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</si>
  <si>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</si>
  <si>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</si>
  <si>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</si>
  <si>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</si>
  <si>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</si>
  <si>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</si>
  <si>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</si>
  <si>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</si>
  <si>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</si>
  <si>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</si>
  <si>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</si>
  <si>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</si>
  <si>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</si>
  <si>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</si>
  <si>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</si>
  <si>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</si>
  <si>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</si>
  <si>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</si>
  <si>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</si>
  <si>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</si>
  <si>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</si>
  <si>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</si>
  <si>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</si>
  <si>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</si>
  <si>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</si>
  <si>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</si>
  <si>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</si>
  <si>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</si>
  <si>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</si>
  <si>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</si>
  <si>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</si>
  <si>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</si>
  <si>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</si>
  <si>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</si>
  <si>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</si>
  <si>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</si>
  <si>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</si>
  <si>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</si>
  <si>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</si>
  <si>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</si>
  <si>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</si>
  <si>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</si>
  <si>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</si>
  <si>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</si>
  <si>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</si>
  <si>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</si>
  <si>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</si>
  <si>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</si>
  <si>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</si>
  <si>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</si>
  <si>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</si>
  <si>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</si>
  <si>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</si>
  <si>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</si>
  <si>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</si>
  <si>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</si>
  <si>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</si>
  <si>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</si>
  <si>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</si>
  <si>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</si>
  <si>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</si>
  <si>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</si>
  <si>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</si>
  <si>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</si>
  <si>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</si>
  <si>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</si>
  <si>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</si>
  <si>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</si>
  <si>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</si>
  <si>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</si>
  <si>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</si>
  <si>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</si>
  <si>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</si>
  <si>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</si>
  <si>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</si>
  <si>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</si>
  <si>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</si>
  <si>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</si>
  <si>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</si>
  <si>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</si>
  <si>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</si>
  <si>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</si>
  <si>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</si>
  <si>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</si>
  <si>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</si>
  <si>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</si>
  <si>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</si>
  <si>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</si>
  <si>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</si>
  <si>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</si>
  <si>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</si>
  <si>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</si>
  <si>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</si>
  <si>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</si>
  <si>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</si>
  <si>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</si>
  <si>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</si>
  <si>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</si>
  <si>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</si>
  <si>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</si>
  <si>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</si>
  <si>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</si>
  <si>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</si>
  <si>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</si>
  <si>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</si>
  <si>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</si>
  <si>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</si>
  <si>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</si>
  <si>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</si>
  <si>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</si>
  <si>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</si>
  <si>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</si>
  <si>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</si>
  <si>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</si>
  <si>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</si>
  <si>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</si>
  <si>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</si>
  <si>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</si>
  <si>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</si>
  <si>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</si>
  <si>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</si>
  <si>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</si>
  <si>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</si>
  <si>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</si>
  <si>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</si>
  <si>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</si>
  <si>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</si>
  <si>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</si>
  <si>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</si>
  <si>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</si>
  <si>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</si>
  <si>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</si>
  <si>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</si>
  <si>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</si>
  <si>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</si>
  <si>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</si>
  <si>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</si>
  <si>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</si>
  <si>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</si>
  <si>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</si>
  <si>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</si>
  <si>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</si>
  <si>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</si>
  <si>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</si>
  <si>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</si>
  <si>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</si>
  <si>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</si>
  <si>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</si>
  <si>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</si>
  <si>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</si>
  <si>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</si>
  <si>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</si>
  <si>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</si>
  <si>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</si>
  <si>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</si>
  <si>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</si>
  <si>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</si>
  <si>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</si>
  <si>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</si>
  <si>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</si>
  <si>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</si>
  <si>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</si>
  <si>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</si>
  <si>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</si>
  <si>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</si>
  <si>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</si>
  <si>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</si>
  <si>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</si>
  <si>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</si>
  <si>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</si>
  <si>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</si>
  <si>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</si>
  <si>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</si>
  <si>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</si>
  <si>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</si>
  <si>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</si>
  <si>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</si>
  <si>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</si>
  <si>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</si>
  <si>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</si>
  <si>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</si>
  <si>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</si>
  <si>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</si>
  <si>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</si>
  <si>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</si>
  <si>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</si>
  <si>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</si>
  <si>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</si>
  <si>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</si>
  <si>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</si>
  <si>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</si>
  <si>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</si>
  <si>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</si>
  <si>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</si>
  <si>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</si>
  <si>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</si>
  <si>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</si>
  <si>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</si>
  <si>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</si>
  <si>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</si>
  <si>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</si>
  <si>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</si>
  <si>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</si>
  <si>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</si>
  <si>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</si>
  <si>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</si>
  <si>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</si>
  <si>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</si>
  <si>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</si>
  <si>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</si>
  <si>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</si>
  <si>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</si>
  <si>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</si>
  <si>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</si>
  <si>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</si>
  <si>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</si>
  <si>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</si>
  <si>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</si>
  <si>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</si>
  <si>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</si>
  <si>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</si>
  <si>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</si>
  <si>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</si>
  <si>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</si>
  <si>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</si>
  <si>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</si>
  <si>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</si>
  <si>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</si>
  <si>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</si>
  <si>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</si>
  <si>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</si>
  <si>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</si>
  <si>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</si>
  <si>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</si>
  <si>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</si>
  <si>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</si>
  <si>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</si>
  <si>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</si>
  <si>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</si>
  <si>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</si>
  <si>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</si>
  <si>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</si>
  <si>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</si>
  <si>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</si>
  <si>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</si>
  <si>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</si>
  <si>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</si>
  <si>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</si>
  <si>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</si>
  <si>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</si>
  <si>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</si>
  <si>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</si>
  <si>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</si>
  <si>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</si>
  <si>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</si>
  <si>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</si>
  <si>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</si>
  <si>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</si>
  <si>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</si>
  <si>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</si>
  <si>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</si>
  <si>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</si>
  <si>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</si>
  <si>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</si>
  <si>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</si>
  <si>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</si>
  <si>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</si>
  <si>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</si>
  <si>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</si>
  <si>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</si>
  <si>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</si>
  <si>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</si>
  <si>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</si>
  <si>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</si>
  <si>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</si>
  <si>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</si>
  <si>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</si>
  <si>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</si>
  <si>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</si>
  <si>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</si>
  <si>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</si>
  <si>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</si>
  <si>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</si>
  <si>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</si>
  <si>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</si>
  <si>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</si>
  <si>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</si>
  <si>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</si>
  <si>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</si>
  <si>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</si>
  <si>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</si>
  <si>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</si>
  <si>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</si>
  <si>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</si>
  <si>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</si>
  <si>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</si>
  <si>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</si>
  <si>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</si>
  <si>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</si>
  <si>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</si>
  <si>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</si>
  <si>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</si>
  <si>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</si>
  <si>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</si>
  <si>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</si>
  <si>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</si>
  <si>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</si>
  <si>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</si>
  <si>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</si>
  <si>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</si>
  <si>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</si>
  <si>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</si>
  <si>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</si>
  <si>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</si>
  <si>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</si>
  <si>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</si>
  <si>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</si>
  <si>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</si>
  <si>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</si>
  <si>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</si>
  <si>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</si>
  <si>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</si>
  <si>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</si>
  <si>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</si>
  <si>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</si>
  <si>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</si>
  <si>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</si>
  <si>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</si>
  <si>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</si>
  <si>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</si>
  <si>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</si>
  <si>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</si>
  <si>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</si>
  <si>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</si>
  <si>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</si>
  <si>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</si>
  <si>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</si>
  <si>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</si>
  <si>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</si>
  <si>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</si>
  <si>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</si>
  <si>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</si>
  <si>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</si>
  <si>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</si>
  <si>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</si>
  <si>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</si>
  <si>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</si>
  <si>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</si>
  <si>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</si>
  <si>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</si>
  <si>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</si>
  <si>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</si>
  <si>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</si>
  <si>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</si>
  <si>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</si>
  <si>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</si>
  <si>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</si>
  <si>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</si>
  <si>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</si>
  <si>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</si>
  <si>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</si>
  <si>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</si>
  <si>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</si>
  <si>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</si>
  <si>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</si>
  <si>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</si>
  <si>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</si>
  <si>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</si>
  <si>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</si>
  <si>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</si>
  <si>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</si>
  <si>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</si>
  <si>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</si>
  <si>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</si>
  <si>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</si>
  <si>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</si>
  <si>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</si>
  <si>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</si>
  <si>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</si>
  <si>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</si>
  <si>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</si>
  <si>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</si>
  <si>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</si>
  <si>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</si>
  <si>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</si>
  <si>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</si>
  <si>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</si>
  <si>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</si>
  <si>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</si>
  <si>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</si>
  <si>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</si>
  <si>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</si>
  <si>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</si>
  <si>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</si>
  <si>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</si>
  <si>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</si>
  <si>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</si>
  <si>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</si>
  <si>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</si>
  <si>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</si>
  <si>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</si>
  <si>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</si>
  <si>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</si>
  <si>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</si>
  <si>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</si>
  <si>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</si>
  <si>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</si>
  <si>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</si>
  <si>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</si>
  <si>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</si>
  <si>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</si>
  <si>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</si>
  <si>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</si>
  <si>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</si>
  <si>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</si>
  <si>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</si>
  <si>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</si>
  <si>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</si>
  <si>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</si>
  <si>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</si>
  <si>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</si>
  <si>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</si>
  <si>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</si>
  <si>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</si>
  <si>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</si>
  <si>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</si>
  <si>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</si>
  <si>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</si>
  <si>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</si>
  <si>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</si>
  <si>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</si>
  <si>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</si>
  <si>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</si>
  <si>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</si>
  <si>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</si>
  <si>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</si>
  <si>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</si>
  <si>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</si>
  <si>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</si>
  <si>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</si>
  <si>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</si>
  <si>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</si>
  <si>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</si>
  <si>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</si>
  <si>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</si>
  <si>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</si>
  <si>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</si>
  <si>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</si>
  <si>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</si>
  <si>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</si>
  <si>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</si>
  <si>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</si>
  <si>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</si>
  <si>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</si>
  <si>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</si>
  <si>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</si>
  <si>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</si>
  <si>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</si>
  <si>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</si>
  <si>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</si>
  <si>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</si>
  <si>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</si>
  <si>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</si>
  <si>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</si>
  <si>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</si>
  <si>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</si>
  <si>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</si>
  <si>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</si>
  <si>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</si>
  <si>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</si>
  <si>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</si>
  <si>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</si>
  <si>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</si>
  <si>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</si>
  <si>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</si>
  <si>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</si>
  <si>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</si>
  <si>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</si>
  <si>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</si>
  <si>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</si>
  <si>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</si>
  <si>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</si>
  <si>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</si>
  <si>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</si>
  <si>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</si>
  <si>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</si>
  <si>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</si>
  <si>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</si>
  <si>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</si>
  <si>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</si>
  <si>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</si>
  <si>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</si>
  <si>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</si>
  <si>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</si>
  <si>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</si>
  <si>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</si>
  <si>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</si>
  <si>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</si>
  <si>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</si>
  <si>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</si>
  <si>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</si>
  <si>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</si>
  <si>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</si>
  <si>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</si>
  <si>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</si>
  <si>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</si>
  <si>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</si>
  <si>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</si>
  <si>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</si>
  <si>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</si>
  <si>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</si>
  <si>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</si>
  <si>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</si>
  <si>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</si>
  <si>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</si>
  <si>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</si>
  <si>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</si>
  <si>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</si>
  <si>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</si>
  <si>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</si>
  <si>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</si>
  <si>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</si>
  <si>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</si>
  <si>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</si>
  <si>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</si>
  <si>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</si>
  <si>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</si>
  <si>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</si>
  <si>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</si>
  <si>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</si>
  <si>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</si>
  <si>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</si>
  <si>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</si>
  <si>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</si>
  <si>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</si>
  <si>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</si>
  <si>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</si>
  <si>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</si>
  <si>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</si>
  <si>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</si>
  <si>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</si>
  <si>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</si>
  <si>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</si>
  <si>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</si>
  <si>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</si>
  <si>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</si>
  <si>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</si>
  <si>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</si>
  <si>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</si>
  <si>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</si>
  <si>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</si>
  <si>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</si>
  <si>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</si>
  <si>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</si>
  <si>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</si>
  <si>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</si>
  <si>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</si>
  <si>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</si>
  <si>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</si>
  <si>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</si>
  <si>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</si>
  <si>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</si>
  <si>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</si>
  <si>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</si>
  <si>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</si>
  <si>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</si>
  <si>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</si>
  <si>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</si>
  <si>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</si>
  <si>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</si>
  <si>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</si>
  <si>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</si>
  <si>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</si>
  <si>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</si>
  <si>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</si>
  <si>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</si>
  <si>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</si>
  <si>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</si>
  <si>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</si>
  <si>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</si>
  <si>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</si>
  <si>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</si>
  <si>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</si>
  <si>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</si>
  <si>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</si>
  <si>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</si>
  <si>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</si>
  <si>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</si>
  <si>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</si>
  <si>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</si>
  <si>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</si>
  <si>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</si>
  <si>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</si>
  <si>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</si>
  <si>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</si>
  <si>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</si>
  <si>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</si>
  <si>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</si>
  <si>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</si>
  <si>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</si>
  <si>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</si>
  <si>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</si>
  <si>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</si>
  <si>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</si>
  <si>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</si>
  <si>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</si>
  <si>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</si>
  <si>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</si>
  <si>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</si>
  <si>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</si>
  <si>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</si>
  <si>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</si>
  <si>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</si>
  <si>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</si>
  <si>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</si>
  <si>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</si>
  <si>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</si>
  <si>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</si>
  <si>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</si>
  <si>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</si>
  <si>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</si>
  <si>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</si>
  <si>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</si>
  <si>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</si>
  <si>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</si>
  <si>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</si>
  <si>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</si>
  <si>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</si>
  <si>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</si>
  <si>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</si>
  <si>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</si>
  <si>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</si>
  <si>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</si>
  <si>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</si>
  <si>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</si>
  <si>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</si>
  <si>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</si>
  <si>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</si>
  <si>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</si>
  <si>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</si>
  <si>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</si>
  <si>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</si>
  <si>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</si>
  <si>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</si>
  <si>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</si>
  <si>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</si>
  <si>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</si>
  <si>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</si>
  <si>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</si>
  <si>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</si>
  <si>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</si>
  <si>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</si>
  <si>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</si>
  <si>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</si>
  <si>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</si>
  <si>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</si>
  <si>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</si>
  <si>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</si>
  <si>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</si>
  <si>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</si>
  <si>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</si>
  <si>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</si>
  <si>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</si>
  <si>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</si>
  <si>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</si>
  <si>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</si>
  <si>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</si>
  <si>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</si>
  <si>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</si>
  <si>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</si>
  <si>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</si>
  <si>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</si>
  <si>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</si>
  <si>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</si>
  <si>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</si>
  <si>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</si>
  <si>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</si>
  <si>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</si>
  <si>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</si>
  <si>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</si>
  <si>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</si>
  <si>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</si>
  <si>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</si>
  <si>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</si>
  <si>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</si>
  <si>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</si>
  <si>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</si>
  <si>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</si>
  <si>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</si>
  <si>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</si>
  <si>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</si>
  <si>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</si>
  <si>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</si>
  <si>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</si>
  <si>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</si>
  <si>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</si>
  <si>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</si>
  <si>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</si>
  <si>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</si>
  <si>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</si>
  <si>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</si>
  <si>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</si>
  <si>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</si>
  <si>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</si>
  <si>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</si>
  <si>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</si>
  <si>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</si>
  <si>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</si>
  <si>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</si>
  <si>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</si>
  <si>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</si>
  <si>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</si>
  <si>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</si>
  <si>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</si>
  <si>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</si>
  <si>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</si>
  <si>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</si>
  <si>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</si>
  <si>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</si>
  <si>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</si>
  <si>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</si>
  <si>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</si>
  <si>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</si>
  <si>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</si>
  <si>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</si>
  <si>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</si>
  <si>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</si>
  <si>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</si>
  <si>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</si>
  <si>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</si>
  <si>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</si>
  <si>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</si>
  <si>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</si>
  <si>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</si>
  <si>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</si>
  <si>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</si>
  <si>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</si>
  <si>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</si>
  <si>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</si>
  <si>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</si>
  <si>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</si>
  <si>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</si>
  <si>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</si>
  <si>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</si>
  <si>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</si>
  <si>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</si>
  <si>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</si>
  <si>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</si>
  <si>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</si>
  <si>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</si>
  <si>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</si>
  <si>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</si>
  <si>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</si>
  <si>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</si>
  <si>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</si>
  <si>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</si>
  <si>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</si>
  <si>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</si>
  <si>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</si>
  <si>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</si>
  <si>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</si>
  <si>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</si>
  <si>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</si>
  <si>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</si>
  <si>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</si>
  <si>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</si>
  <si>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</si>
  <si>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</si>
  <si>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</si>
  <si>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</si>
  <si>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</si>
  <si>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</si>
  <si>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</si>
  <si>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</si>
  <si>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</si>
  <si>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</si>
  <si>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</si>
  <si>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</si>
  <si>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</si>
  <si>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</si>
  <si>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</si>
  <si>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</si>
  <si>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</si>
  <si>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</si>
  <si>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</si>
  <si>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</si>
  <si>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</si>
  <si>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</si>
  <si>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</si>
  <si>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</si>
  <si>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</si>
  <si>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</si>
  <si>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</si>
  <si>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</si>
  <si>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</si>
  <si>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</si>
  <si>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</si>
  <si>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</si>
  <si>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</si>
  <si>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</si>
  <si>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</si>
  <si>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</si>
  <si>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</si>
  <si>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</si>
  <si>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</si>
  <si>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</si>
  <si>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</si>
  <si>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</si>
  <si>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</si>
  <si>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</si>
  <si>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</si>
  <si>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</si>
  <si>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</si>
  <si>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</si>
  <si>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</si>
  <si>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</si>
  <si>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</si>
  <si>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</si>
  <si>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</si>
  <si>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</si>
  <si>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</si>
  <si>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</si>
  <si>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</si>
  <si>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</si>
  <si>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</si>
  <si>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</si>
  <si>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</si>
  <si>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</si>
  <si>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</si>
  <si>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</si>
  <si>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</si>
  <si>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</si>
  <si>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</si>
  <si>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</si>
  <si>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</si>
  <si>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</si>
  <si>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</si>
  <si>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</si>
  <si>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</si>
  <si>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</si>
  <si>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</si>
  <si>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</si>
  <si>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</si>
  <si>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</si>
  <si>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</si>
  <si>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</si>
  <si>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</si>
  <si>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</si>
  <si>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</si>
  <si>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</si>
  <si>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</si>
  <si>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</si>
  <si>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</si>
  <si>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</si>
  <si>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</si>
  <si>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</si>
  <si>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</si>
  <si>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</si>
  <si>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</si>
  <si>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</si>
  <si>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</si>
  <si>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</si>
  <si>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</si>
  <si>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</si>
  <si>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</si>
  <si>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</si>
  <si>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</si>
  <si>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</si>
  <si>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</si>
  <si>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</si>
  <si>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</si>
  <si>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</si>
  <si>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</si>
  <si>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</si>
  <si>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</si>
  <si>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</si>
  <si>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</si>
  <si>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</si>
  <si>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</si>
  <si>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</si>
  <si>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</si>
  <si>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</si>
  <si>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</si>
  <si>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</si>
  <si>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</si>
  <si>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</si>
  <si>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</si>
  <si>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</si>
  <si>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</si>
  <si>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</si>
  <si>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</si>
  <si>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</si>
  <si>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</si>
  <si>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</si>
  <si>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</si>
  <si>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</si>
  <si>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</si>
  <si>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</si>
  <si>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</si>
  <si>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</si>
  <si>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</si>
  <si>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</si>
  <si>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</si>
  <si>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</si>
  <si>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</si>
  <si>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</si>
  <si>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</si>
  <si>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</si>
  <si>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</si>
  <si>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</si>
  <si>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</si>
  <si>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</si>
  <si>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</si>
  <si>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</si>
  <si>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</si>
  <si>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</si>
  <si>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</si>
  <si>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</si>
  <si>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</si>
  <si>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</si>
  <si>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</si>
  <si>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</si>
  <si>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</si>
  <si>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</si>
  <si>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</si>
  <si>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</si>
  <si>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</si>
  <si>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</si>
  <si>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</si>
  <si>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</si>
  <si>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</si>
  <si>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</si>
  <si>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</si>
  <si>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</si>
  <si>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</si>
  <si>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</si>
  <si>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</si>
  <si>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</si>
  <si>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</si>
  <si>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</si>
  <si>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</si>
  <si>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</si>
  <si>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</si>
  <si>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</si>
  <si>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</si>
  <si>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</si>
  <si>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</si>
  <si>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</si>
  <si>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</si>
  <si>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</si>
  <si>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</si>
  <si>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</si>
  <si>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</si>
  <si>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</si>
  <si>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</si>
  <si>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</si>
  <si>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</si>
  <si>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</si>
  <si>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</si>
  <si>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</si>
  <si>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</si>
  <si>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</si>
  <si>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</si>
  <si>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</si>
  <si>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</si>
  <si>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</si>
  <si>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</si>
  <si>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</si>
  <si>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</si>
  <si>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</si>
  <si>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</si>
  <si>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</si>
  <si>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</si>
  <si>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</si>
  <si>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</si>
  <si>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</si>
  <si>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</si>
  <si>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</si>
  <si>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</si>
  <si>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</si>
  <si>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</si>
  <si>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</si>
  <si>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</si>
  <si>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</si>
  <si>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</si>
  <si>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</si>
  <si>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</si>
  <si>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</si>
  <si>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</si>
  <si>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</si>
  <si>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</si>
  <si>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</si>
  <si>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</si>
  <si>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</si>
  <si>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</si>
  <si>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</si>
  <si>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</si>
  <si>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</si>
  <si>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</si>
  <si>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</si>
  <si>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</si>
  <si>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</si>
  <si>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</si>
  <si>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</si>
  <si>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</si>
  <si>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</si>
  <si>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</si>
  <si>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</si>
  <si>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</si>
  <si>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</si>
  <si>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</si>
  <si>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</si>
  <si>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</si>
  <si>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</si>
  <si>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</si>
  <si>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</si>
  <si>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</si>
  <si>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</si>
  <si>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</si>
  <si>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</si>
  <si>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</si>
  <si>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</si>
  <si>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</si>
  <si>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</si>
  <si>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</si>
  <si>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</si>
  <si>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</si>
  <si>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</si>
  <si>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</si>
  <si>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</si>
  <si>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</si>
  <si>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</si>
  <si>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</si>
  <si>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</si>
  <si>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</si>
  <si>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</si>
  <si>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</si>
  <si>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</si>
  <si>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</si>
  <si>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</si>
  <si>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</si>
  <si>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</si>
  <si>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</si>
  <si>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</si>
  <si>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</si>
  <si>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</si>
  <si>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</si>
  <si>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</si>
  <si>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</si>
  <si>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</si>
  <si>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</si>
  <si>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</si>
  <si>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</si>
  <si>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</si>
  <si>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</si>
  <si>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</si>
  <si>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</si>
  <si>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</si>
  <si>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</si>
  <si>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</si>
  <si>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</si>
  <si>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</si>
  <si>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</si>
  <si>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</si>
  <si>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</si>
  <si>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</si>
  <si>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</si>
  <si>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</si>
  <si>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</si>
  <si>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</si>
  <si>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</si>
  <si>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</si>
  <si>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</si>
  <si>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</si>
  <si>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</si>
  <si>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</si>
  <si>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</si>
  <si>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</si>
  <si>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</si>
  <si>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</si>
  <si>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</si>
  <si>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</si>
  <si>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</si>
  <si>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</si>
  <si>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</si>
  <si>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</si>
  <si>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</si>
  <si>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</si>
  <si>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</si>
  <si>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</si>
  <si>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</si>
  <si>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</si>
  <si>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</si>
  <si>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</si>
  <si>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</si>
  <si>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</si>
  <si>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</si>
  <si>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</si>
  <si>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</si>
  <si>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</si>
  <si>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</si>
  <si>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</si>
  <si>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</si>
  <si>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</si>
  <si>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</si>
  <si>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</si>
  <si>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</si>
  <si>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</si>
  <si>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</si>
  <si>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</si>
  <si>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</si>
  <si>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</si>
  <si>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</si>
  <si>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</si>
  <si>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</si>
  <si>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</si>
  <si>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</si>
  <si>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</si>
  <si>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</si>
  <si>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</si>
  <si>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</si>
  <si>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</si>
  <si>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</si>
  <si>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</si>
  <si>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</si>
  <si>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</si>
  <si>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</si>
  <si>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</si>
  <si>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</si>
  <si>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</si>
  <si>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</si>
  <si>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</si>
  <si>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</si>
  <si>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</si>
  <si>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</si>
  <si>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</si>
  <si>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</si>
  <si>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</si>
  <si>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</si>
  <si>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</si>
  <si>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</si>
  <si>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</si>
  <si>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</si>
  <si>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</si>
  <si>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</si>
  <si>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</si>
  <si>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</si>
  <si>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</si>
  <si>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</si>
  <si>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</si>
  <si>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</si>
  <si>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</si>
  <si>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</si>
  <si>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</si>
  <si>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</si>
  <si>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</si>
  <si>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</si>
  <si>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</si>
  <si>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</si>
  <si>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</si>
  <si>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</si>
  <si>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</si>
  <si>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</si>
  <si>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</si>
  <si>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</si>
  <si>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</si>
  <si>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</si>
  <si>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</si>
  <si>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</si>
  <si>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</si>
  <si>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</si>
  <si>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</si>
  <si>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</si>
  <si>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</si>
  <si>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</si>
  <si>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</si>
  <si>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</si>
  <si>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</si>
  <si>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</si>
  <si>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</si>
  <si>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</si>
  <si>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</si>
  <si>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</si>
  <si>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</si>
  <si>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</si>
  <si>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</si>
  <si>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</si>
  <si>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</si>
  <si>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</si>
  <si>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</si>
  <si>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</si>
  <si>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</si>
  <si>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</si>
  <si>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</si>
  <si>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</si>
  <si>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</si>
  <si>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</si>
  <si>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</si>
  <si>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</si>
  <si>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</si>
  <si>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</si>
  <si>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</si>
  <si>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</si>
  <si>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</si>
  <si>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</si>
  <si>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</si>
  <si>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</si>
  <si>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</si>
  <si>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</si>
  <si>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</si>
  <si>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</si>
  <si>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</si>
  <si>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</si>
  <si>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</si>
  <si>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</si>
  <si>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</si>
  <si>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</si>
  <si>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</si>
  <si>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</si>
  <si>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</si>
  <si>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</si>
  <si>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</si>
  <si>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</si>
  <si>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</si>
  <si>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</si>
  <si>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</si>
  <si>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</si>
  <si>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</si>
  <si>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</si>
  <si>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</si>
  <si>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</si>
  <si>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</si>
  <si>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</si>
  <si>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</si>
  <si>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</si>
  <si>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</si>
  <si>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</si>
  <si>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</si>
  <si>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</si>
  <si>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</si>
  <si>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</si>
  <si>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</si>
  <si>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</si>
  <si>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</si>
  <si>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</si>
  <si>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</si>
  <si>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</si>
  <si>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</si>
  <si>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</si>
  <si>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</si>
  <si>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</si>
  <si>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</si>
  <si>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</si>
  <si>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</si>
  <si>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</si>
  <si>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</si>
  <si>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</si>
  <si>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</si>
  <si>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</si>
  <si>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</si>
  <si>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</si>
  <si>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</si>
  <si>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</si>
  <si>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</si>
  <si>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</si>
  <si>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</si>
  <si>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</si>
  <si>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</si>
  <si>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</si>
  <si>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</si>
  <si>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</si>
  <si>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</si>
  <si>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</si>
  <si>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</si>
  <si>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</si>
  <si>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</si>
  <si>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</si>
  <si>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</si>
  <si>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</si>
  <si>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</si>
  <si>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</si>
  <si>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</si>
  <si>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</si>
  <si>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</si>
  <si>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</si>
  <si>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</si>
  <si>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</si>
  <si>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</si>
  <si>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</si>
  <si>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</si>
  <si>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</si>
  <si>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</si>
  <si>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</si>
  <si>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</si>
  <si>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</si>
  <si>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</si>
  <si>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</si>
  <si>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</si>
  <si>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</si>
  <si>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</si>
  <si>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</si>
  <si>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</si>
  <si>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</si>
  <si>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</si>
  <si>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</si>
  <si>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</si>
  <si>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</si>
  <si>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</si>
  <si>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</si>
  <si>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</si>
  <si>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</si>
  <si>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</si>
  <si>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</si>
  <si>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</si>
  <si>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</si>
  <si>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</si>
  <si>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</si>
  <si>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</si>
  <si>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</si>
  <si>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</si>
  <si>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</si>
  <si>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</si>
  <si>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</si>
  <si>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</si>
  <si>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</si>
  <si>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</si>
  <si>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</si>
  <si>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</si>
  <si>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</si>
  <si>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</si>
  <si>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</si>
  <si>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</si>
  <si>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</si>
  <si>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</si>
  <si>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</si>
  <si>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</si>
  <si>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</si>
  <si>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</si>
  <si>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</si>
  <si>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</si>
  <si>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</si>
  <si>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</si>
  <si>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</si>
  <si>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</si>
  <si>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</si>
  <si>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</si>
  <si>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</si>
  <si>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</si>
  <si>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</si>
  <si>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</si>
  <si>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</si>
  <si>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</si>
  <si>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</si>
  <si>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</si>
  <si>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</si>
  <si>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</si>
  <si>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</si>
  <si>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</si>
  <si>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</si>
  <si>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</si>
  <si>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</si>
  <si>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</si>
  <si>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</si>
  <si>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</si>
  <si>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</si>
  <si>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</si>
  <si>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</si>
  <si>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</si>
  <si>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</si>
  <si>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</si>
  <si>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</si>
  <si>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</si>
  <si>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</si>
  <si>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</si>
  <si>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</si>
  <si>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</si>
  <si>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</si>
  <si>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</si>
  <si>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</si>
  <si>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</si>
  <si>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</si>
  <si>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</si>
  <si>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</si>
  <si>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</si>
  <si>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</si>
  <si>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</si>
  <si>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</si>
  <si>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</si>
  <si>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</si>
  <si>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</si>
  <si>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</si>
  <si>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</si>
  <si>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</si>
  <si>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</si>
  <si>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</si>
  <si>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</si>
  <si>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</si>
  <si>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</si>
  <si>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</si>
  <si>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</si>
  <si>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</si>
  <si>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</si>
  <si>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</si>
  <si>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</si>
  <si>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</si>
  <si>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</si>
  <si>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</si>
  <si>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</si>
  <si>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</si>
  <si>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</si>
  <si>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</si>
  <si>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</si>
  <si>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</si>
  <si>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</si>
  <si>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</si>
  <si>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</si>
  <si>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</si>
  <si>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</si>
  <si>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</si>
  <si>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</si>
  <si>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</si>
  <si>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</si>
  <si>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</si>
  <si>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</si>
  <si>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</si>
  <si>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</si>
  <si>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</si>
  <si>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</si>
  <si>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</si>
  <si>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</si>
  <si>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</si>
  <si>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</si>
  <si>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</si>
  <si>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</si>
  <si>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</si>
  <si>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</si>
  <si>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</si>
  <si>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</si>
  <si>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</si>
  <si>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</si>
  <si>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</si>
  <si>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</si>
  <si>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</si>
  <si>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</si>
  <si>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</si>
  <si>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</si>
  <si>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</si>
  <si>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</si>
  <si>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</si>
  <si>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</si>
  <si>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</si>
  <si>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</si>
  <si>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</si>
  <si>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</si>
  <si>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</si>
  <si>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</si>
  <si>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</si>
  <si>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</si>
  <si>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</si>
  <si>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</si>
  <si>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</si>
  <si>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</si>
  <si>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</si>
  <si>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</si>
  <si>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</si>
  <si>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</si>
  <si>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</si>
  <si>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</si>
  <si>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</si>
  <si>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</si>
  <si>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</si>
  <si>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</si>
  <si>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</si>
  <si>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</si>
  <si>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</si>
  <si>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</si>
  <si>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</si>
  <si>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</si>
  <si>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</si>
  <si>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</si>
  <si>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</si>
  <si>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</si>
  <si>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</si>
  <si>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</si>
  <si>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</si>
  <si>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</si>
  <si>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</si>
  <si>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</si>
  <si>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</si>
  <si>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</si>
  <si>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</si>
  <si>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</si>
  <si>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</si>
  <si>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</si>
  <si>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</si>
  <si>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</si>
  <si>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</si>
  <si>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</si>
  <si>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</si>
  <si>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</si>
  <si>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</si>
  <si>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</si>
  <si>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</si>
  <si>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</si>
  <si>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</si>
  <si>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</si>
  <si>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</si>
  <si>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</si>
  <si>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</si>
  <si>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</si>
  <si>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</si>
  <si>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</si>
  <si>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</si>
  <si>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</si>
  <si>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</si>
  <si>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</si>
  <si>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</si>
  <si>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</si>
  <si>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</si>
  <si>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</si>
  <si>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</si>
  <si>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</si>
  <si>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</si>
  <si>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</si>
  <si>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</si>
  <si>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</si>
  <si>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</si>
  <si>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</si>
  <si>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</si>
  <si>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</si>
  <si>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</si>
  <si>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</si>
  <si>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</si>
  <si>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</si>
  <si>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</si>
  <si>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</si>
  <si>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</si>
  <si>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</si>
  <si>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</si>
  <si>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</si>
  <si>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</si>
  <si>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</si>
  <si>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</si>
  <si>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</si>
  <si>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</si>
  <si>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</si>
  <si>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</si>
  <si>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</si>
  <si>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</si>
  <si>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</si>
  <si>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</si>
  <si>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</si>
  <si>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</si>
  <si>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</si>
  <si>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</si>
  <si>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</si>
  <si>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</si>
  <si>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</si>
  <si>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</si>
  <si>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</si>
  <si>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</si>
  <si>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</si>
  <si>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</si>
  <si>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</si>
  <si>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</si>
  <si>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</si>
  <si>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</si>
  <si>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</si>
  <si>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</si>
  <si>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</si>
  <si>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</si>
  <si>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</si>
  <si>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</si>
  <si>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</si>
  <si>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</si>
  <si>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</si>
  <si>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</si>
  <si>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</si>
  <si>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</si>
  <si>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</si>
  <si>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</si>
  <si>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</si>
  <si>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</si>
  <si>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</si>
  <si>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</si>
  <si>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</si>
  <si>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</si>
  <si>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</si>
  <si>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</si>
  <si>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</si>
  <si>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</si>
  <si>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</si>
  <si>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</si>
  <si>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</si>
  <si>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</si>
  <si>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</si>
  <si>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</si>
  <si>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</si>
  <si>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</si>
  <si>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</si>
  <si>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</si>
  <si>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</si>
  <si>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</si>
  <si>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</si>
  <si>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</si>
  <si>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</si>
  <si>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</si>
  <si>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</si>
  <si>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</si>
  <si>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</si>
  <si>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</si>
  <si>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</si>
  <si>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</si>
  <si>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</si>
  <si>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</si>
  <si>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</si>
  <si>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</si>
  <si>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</si>
  <si>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</si>
  <si>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</si>
  <si>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</si>
  <si>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</si>
  <si>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</si>
  <si>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</si>
  <si>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</si>
  <si>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</si>
  <si>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</si>
  <si>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</si>
  <si>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</si>
  <si>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</si>
  <si>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</si>
  <si>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</si>
  <si>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</si>
  <si>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</si>
  <si>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</si>
  <si>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</si>
  <si>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</si>
  <si>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</si>
  <si>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</si>
  <si>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</si>
  <si>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</si>
  <si>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</si>
  <si>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</si>
  <si>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</si>
  <si>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</si>
  <si>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</si>
  <si>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</si>
  <si>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</si>
  <si>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</si>
  <si>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</si>
  <si>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</si>
  <si>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</si>
  <si>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</si>
  <si>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</si>
  <si>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</si>
  <si>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</si>
  <si>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</si>
  <si>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</si>
  <si>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</si>
  <si>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</si>
  <si>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</si>
  <si>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</si>
  <si>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</si>
  <si>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</si>
  <si>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</si>
  <si>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</si>
  <si>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</si>
  <si>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</si>
  <si>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</si>
  <si>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</si>
  <si>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</si>
  <si>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</si>
  <si>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</si>
  <si>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</si>
  <si>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</si>
  <si>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</si>
  <si>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</si>
  <si>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</si>
  <si>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</si>
  <si>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</si>
  <si>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</si>
  <si>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</si>
  <si>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</si>
  <si>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</si>
  <si>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</si>
  <si>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</si>
  <si>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</si>
  <si>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</si>
  <si>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</si>
  <si>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</si>
  <si>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</si>
  <si>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</si>
  <si>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</si>
  <si>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</si>
  <si>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</si>
  <si>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</si>
  <si>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</si>
  <si>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</si>
  <si>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</si>
  <si>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</si>
  <si>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</si>
  <si>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</si>
  <si>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</si>
  <si>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</si>
  <si>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</si>
  <si>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</si>
  <si>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</si>
  <si>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</si>
  <si>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</si>
  <si>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</si>
  <si>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</si>
  <si>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</si>
  <si>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</si>
  <si>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</si>
  <si>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</si>
  <si>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</si>
  <si>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</si>
  <si>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</si>
  <si>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</si>
  <si>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</si>
  <si>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</si>
  <si>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</si>
  <si>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</si>
  <si>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</si>
  <si>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</si>
  <si>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</si>
  <si>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</si>
  <si>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</si>
  <si>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</si>
  <si>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</si>
  <si>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</si>
  <si>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</si>
  <si>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</si>
  <si>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</si>
  <si>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</si>
  <si>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</si>
  <si>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</si>
  <si>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</si>
  <si>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</si>
  <si>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</si>
  <si>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</si>
  <si>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</si>
  <si>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</si>
  <si>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</si>
  <si>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</si>
  <si>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</si>
  <si>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</si>
  <si>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</si>
  <si>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</si>
  <si>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</si>
  <si>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</si>
  <si>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</si>
  <si>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</si>
  <si>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</si>
  <si>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</si>
  <si>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</si>
  <si>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</si>
  <si>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</si>
  <si>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</si>
  <si>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</si>
  <si>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</si>
  <si>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</si>
  <si>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</si>
  <si>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</si>
  <si>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</si>
  <si>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</si>
  <si>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</si>
  <si>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</si>
  <si>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</si>
  <si>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</si>
  <si>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</si>
  <si>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</si>
  <si>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</si>
  <si>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</si>
  <si>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</si>
  <si>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</si>
  <si>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</si>
  <si>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</si>
  <si>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</si>
  <si>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</si>
  <si>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</si>
  <si>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</si>
  <si>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</si>
  <si>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</si>
  <si>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</si>
  <si>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</si>
  <si>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</si>
  <si>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</si>
  <si>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</si>
  <si>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</si>
  <si>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</si>
  <si>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</si>
  <si>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</si>
  <si>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</si>
  <si>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</si>
  <si>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</si>
  <si>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</si>
  <si>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</si>
  <si>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</si>
  <si>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</si>
  <si>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</si>
  <si>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</si>
  <si>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</si>
  <si>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</si>
  <si>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</si>
  <si>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</si>
  <si>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</si>
  <si>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</si>
  <si>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</si>
  <si>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</si>
  <si>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</si>
  <si>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</si>
  <si>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</si>
  <si>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</si>
  <si>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</si>
  <si>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</si>
  <si>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</si>
  <si>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</si>
  <si>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</si>
  <si>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</si>
  <si>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</si>
  <si>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</si>
  <si>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</si>
  <si>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</si>
  <si>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</si>
  <si>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</si>
  <si>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</si>
  <si>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</si>
  <si>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</si>
  <si>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</si>
  <si>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</si>
  <si>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</si>
  <si>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</si>
  <si>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</si>
  <si>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</si>
  <si>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</si>
  <si>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</si>
  <si>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</si>
  <si>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</si>
  <si>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</si>
  <si>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</si>
  <si>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</si>
  <si>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</si>
  <si>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</si>
  <si>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</si>
  <si>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</si>
  <si>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</si>
  <si>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</si>
  <si>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</si>
  <si>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</si>
  <si>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</si>
  <si>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</si>
  <si>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</si>
  <si>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</si>
  <si>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</si>
  <si>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</si>
  <si>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</si>
  <si>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</si>
  <si>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</si>
  <si>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</si>
  <si>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</si>
  <si>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</si>
  <si>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</si>
  <si>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</si>
  <si>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</si>
  <si>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</si>
  <si>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</si>
  <si>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</si>
  <si>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</si>
  <si>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</si>
  <si>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</si>
  <si>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</si>
  <si>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</si>
  <si>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</si>
  <si>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</si>
  <si>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</si>
  <si>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</si>
  <si>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</si>
  <si>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</si>
  <si>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</si>
  <si>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</si>
  <si>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</si>
  <si>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</si>
  <si>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</si>
  <si>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</si>
  <si>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</si>
  <si>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</si>
  <si>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</si>
  <si>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</si>
  <si>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</si>
  <si>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</si>
  <si>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</si>
  <si>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</si>
  <si>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</si>
  <si>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</si>
  <si>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</si>
  <si>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</si>
  <si>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</si>
  <si>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</si>
  <si>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</si>
  <si>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</si>
  <si>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</si>
  <si>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</si>
  <si>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</si>
  <si>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</si>
  <si>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</si>
  <si>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</si>
  <si>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</si>
  <si>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</si>
  <si>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</si>
  <si>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</si>
  <si>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</si>
  <si>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</si>
  <si>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</si>
  <si>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</si>
  <si>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</si>
  <si>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</si>
  <si>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</si>
  <si>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</si>
  <si>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</si>
  <si>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</si>
  <si>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</si>
  <si>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</si>
  <si>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</si>
  <si>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</si>
  <si>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</si>
  <si>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</si>
  <si>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</si>
  <si>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</si>
  <si>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</si>
  <si>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</si>
  <si>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</si>
  <si>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</si>
  <si>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</si>
  <si>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</si>
  <si>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</si>
  <si>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</si>
  <si>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</si>
  <si>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</si>
  <si>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</si>
  <si>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</si>
  <si>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</si>
  <si>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</si>
  <si>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</si>
  <si>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</si>
  <si>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</si>
  <si>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</si>
  <si>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</si>
  <si>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</si>
  <si>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</si>
  <si>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</si>
  <si>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</si>
  <si>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</si>
  <si>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</si>
  <si>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</si>
  <si>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</si>
  <si>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</si>
  <si>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</si>
  <si>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</si>
  <si>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</si>
  <si>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</si>
  <si>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</si>
  <si>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</si>
  <si>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</si>
  <si>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</si>
  <si>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</si>
  <si>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</si>
  <si>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</si>
  <si>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</si>
  <si>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</si>
  <si>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</si>
  <si>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</si>
  <si>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</si>
  <si>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</si>
  <si>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</si>
  <si>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</si>
  <si>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</si>
  <si>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</si>
  <si>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</si>
  <si>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</si>
  <si>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</si>
  <si>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</si>
  <si>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</si>
  <si>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</si>
  <si>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</si>
  <si>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</si>
  <si>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</si>
  <si>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</si>
  <si>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</si>
  <si>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</si>
  <si>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</si>
  <si>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</si>
  <si>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</si>
  <si>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</si>
  <si>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</si>
  <si>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</si>
  <si>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</si>
  <si>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</si>
  <si>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</si>
  <si>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</si>
  <si>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</si>
  <si>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</si>
  <si>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</si>
  <si>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</si>
  <si>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</si>
  <si>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</si>
  <si>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</si>
  <si>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</si>
  <si>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</si>
  <si>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</si>
  <si>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</si>
  <si>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</si>
  <si>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</si>
  <si>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</si>
  <si>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</si>
  <si>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</si>
  <si>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</si>
  <si>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</si>
  <si>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</si>
  <si>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</si>
  <si>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</si>
  <si>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</si>
  <si>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</si>
  <si>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</si>
  <si>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</si>
  <si>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</si>
  <si>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</si>
  <si>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</si>
  <si>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</si>
  <si>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</si>
  <si>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</si>
  <si>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</si>
  <si>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</si>
  <si>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</si>
  <si>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</si>
  <si>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</si>
  <si>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</si>
  <si>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</si>
  <si>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</si>
  <si>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</si>
  <si>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</si>
  <si>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</si>
  <si>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</si>
  <si>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</si>
  <si>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</si>
  <si>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</si>
  <si>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</si>
  <si>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</si>
  <si>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</si>
  <si>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</si>
  <si>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</si>
  <si>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</si>
  <si>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</si>
  <si>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</si>
  <si>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</si>
  <si>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</si>
  <si>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</si>
  <si>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</si>
  <si>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</si>
  <si>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</si>
  <si>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</si>
  <si>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</si>
  <si>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</si>
  <si>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</si>
  <si>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</si>
  <si>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</si>
  <si>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</si>
  <si>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</si>
  <si>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</si>
  <si>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</si>
  <si>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</si>
  <si>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</si>
  <si>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</si>
  <si>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</si>
  <si>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</si>
  <si>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</si>
  <si>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</si>
  <si>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</si>
  <si>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</si>
  <si>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</si>
  <si>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</si>
  <si>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</si>
  <si>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</si>
  <si>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</si>
  <si>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</si>
  <si>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</si>
  <si>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</si>
  <si>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</si>
  <si>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</si>
  <si>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</si>
  <si>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</si>
  <si>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</si>
  <si>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</si>
  <si>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</si>
  <si>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</si>
  <si>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</si>
  <si>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</si>
  <si>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</si>
  <si>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</si>
  <si>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</si>
  <si>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</si>
  <si>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</si>
  <si>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</si>
  <si>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</si>
  <si>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</si>
  <si>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</si>
  <si>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</si>
  <si>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</si>
  <si>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</si>
  <si>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</si>
  <si>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</si>
  <si>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</si>
  <si>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</si>
  <si>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</si>
  <si>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</si>
  <si>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</si>
  <si>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</si>
  <si>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</si>
  <si>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</si>
  <si>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</si>
  <si>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</si>
  <si>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</si>
  <si>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</si>
  <si>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</si>
  <si>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</si>
  <si>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</si>
  <si>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</si>
  <si>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</si>
  <si>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</si>
  <si>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</si>
  <si>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</si>
  <si>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</si>
  <si>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</si>
  <si>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</si>
  <si>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</si>
  <si>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</si>
  <si>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</si>
  <si>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</si>
  <si>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</si>
  <si>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</si>
  <si>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</si>
  <si>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</si>
  <si>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</si>
  <si>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</si>
  <si>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</si>
  <si>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</si>
  <si>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</si>
  <si>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</si>
  <si>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</si>
  <si>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</si>
  <si>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</si>
  <si>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</si>
  <si>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</si>
  <si>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</si>
  <si>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</si>
  <si>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</si>
  <si>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</si>
  <si>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</si>
  <si>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</si>
  <si>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</si>
  <si>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</si>
  <si>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</si>
  <si>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</si>
  <si>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</si>
  <si>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</si>
  <si>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</si>
  <si>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</si>
  <si>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</si>
  <si>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</si>
  <si>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</si>
  <si>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</si>
  <si>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</si>
  <si>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</si>
  <si>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</si>
  <si>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</si>
  <si>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</si>
  <si>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</si>
  <si>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</si>
  <si>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</si>
  <si>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</si>
  <si>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</si>
  <si>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</si>
  <si>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</si>
  <si>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</si>
  <si>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</si>
  <si>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</si>
  <si>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</si>
  <si>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</si>
  <si>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</si>
  <si>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</si>
  <si>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</si>
  <si>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</si>
  <si>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</si>
  <si>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</si>
  <si>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</si>
  <si>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</si>
  <si>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</si>
  <si>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</si>
  <si>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</si>
  <si>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</si>
  <si>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</si>
  <si>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</si>
  <si>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</si>
  <si>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</si>
  <si>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</si>
  <si>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</si>
  <si>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</si>
  <si>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</si>
  <si>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</si>
  <si>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</si>
  <si>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</si>
  <si>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</si>
  <si>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</si>
  <si>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</si>
  <si>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</si>
  <si>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</si>
  <si>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</si>
  <si>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</si>
  <si>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</si>
  <si>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</si>
  <si>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</si>
  <si>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</si>
  <si>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</si>
  <si>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</si>
  <si>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</si>
  <si>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</si>
  <si>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</si>
  <si>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</si>
  <si>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</si>
  <si>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</si>
  <si>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</si>
  <si>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</si>
  <si>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</si>
  <si>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</si>
  <si>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</si>
  <si>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</si>
  <si>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</si>
  <si>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</si>
  <si>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</si>
  <si>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</si>
  <si>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</si>
  <si>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</si>
  <si>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</si>
  <si>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</si>
  <si>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</si>
  <si>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</si>
  <si>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</si>
  <si>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</si>
  <si>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</si>
  <si>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</si>
  <si>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</si>
  <si>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</si>
  <si>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</si>
  <si>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</si>
  <si>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</si>
  <si>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</si>
  <si>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</si>
  <si>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</si>
  <si>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</si>
  <si>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</si>
  <si>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</si>
  <si>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</si>
  <si>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</si>
  <si>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</si>
  <si>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</si>
  <si>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</si>
  <si>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</si>
  <si>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</si>
  <si>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</si>
  <si>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</si>
  <si>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</si>
  <si>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</si>
  <si>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</si>
  <si>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</si>
  <si>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</si>
  <si>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</si>
  <si>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</si>
  <si>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</si>
  <si>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</si>
  <si>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</si>
  <si>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</si>
  <si>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</si>
  <si>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</si>
  <si>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</si>
  <si>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</si>
  <si>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</si>
  <si>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</si>
  <si>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</si>
  <si>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</si>
  <si>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</si>
  <si>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</si>
  <si>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</si>
  <si>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</si>
  <si>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</si>
  <si>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</si>
  <si>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</si>
  <si>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</si>
  <si>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</si>
  <si>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</si>
  <si>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</si>
  <si>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</si>
  <si>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</si>
  <si>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</si>
  <si>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</si>
  <si>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</si>
  <si>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</si>
  <si>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</si>
  <si>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</si>
  <si>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</si>
  <si>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</si>
  <si>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</si>
  <si>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</si>
  <si>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</si>
  <si>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</si>
  <si>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</si>
  <si>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</si>
  <si>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</si>
  <si>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</si>
  <si>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</si>
  <si>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</si>
  <si>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</si>
  <si>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</si>
  <si>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</si>
  <si>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</si>
  <si>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</si>
  <si>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</si>
  <si>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</si>
  <si>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</si>
  <si>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</si>
  <si>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</si>
  <si>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</si>
  <si>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</si>
  <si>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</si>
  <si>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</si>
  <si>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</si>
  <si>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</si>
  <si>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</si>
  <si>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</si>
  <si>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</si>
  <si>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</si>
  <si>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</si>
  <si>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</si>
  <si>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</si>
  <si>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</si>
  <si>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</si>
  <si>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</si>
  <si>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</si>
  <si>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</si>
  <si>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</si>
  <si>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</si>
  <si>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</si>
  <si>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</si>
  <si>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</si>
  <si>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</si>
  <si>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</si>
  <si>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</si>
  <si>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</si>
  <si>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</si>
  <si>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</si>
  <si>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</si>
  <si>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</si>
  <si>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</si>
  <si>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</si>
  <si>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</si>
  <si>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</si>
  <si>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</si>
  <si>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</si>
  <si>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</si>
  <si>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</si>
  <si>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</si>
  <si>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</si>
  <si>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</si>
  <si>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</si>
  <si>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</si>
  <si>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</si>
  <si>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</si>
  <si>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</si>
  <si>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</si>
  <si>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</si>
  <si>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</si>
  <si>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</si>
  <si>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</si>
  <si>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</si>
  <si>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</si>
  <si>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</si>
  <si>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</si>
  <si>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</si>
  <si>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</si>
  <si>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</si>
  <si>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</si>
  <si>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</si>
  <si>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</si>
  <si>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</si>
  <si>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</si>
  <si>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</si>
  <si>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</si>
  <si>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</si>
  <si>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</si>
  <si>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</si>
  <si>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</si>
  <si>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</si>
  <si>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</si>
  <si>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</si>
  <si>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</si>
  <si>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</si>
  <si>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</si>
  <si>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</si>
  <si>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</si>
  <si>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</si>
  <si>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</si>
  <si>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</si>
  <si>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</si>
  <si>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</si>
  <si>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</si>
  <si>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</si>
  <si>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</si>
  <si>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</si>
  <si>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</si>
  <si>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</si>
  <si>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</si>
  <si>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</si>
  <si>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</si>
  <si>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</si>
  <si>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</si>
  <si>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</si>
  <si>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</si>
  <si>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</si>
  <si>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</si>
  <si>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</si>
  <si>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</si>
  <si>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</si>
  <si>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</si>
  <si>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</si>
  <si>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</si>
  <si>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</si>
  <si>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</si>
  <si>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</si>
  <si>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</si>
  <si>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</si>
  <si>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</si>
  <si>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</si>
  <si>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</si>
  <si>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</si>
  <si>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</si>
  <si>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</si>
  <si>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</si>
  <si>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</si>
  <si>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</si>
  <si>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</si>
  <si>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</si>
  <si>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</si>
  <si>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</si>
  <si>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</si>
  <si>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</si>
  <si>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</si>
  <si>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</si>
  <si>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</si>
  <si>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</si>
  <si>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</si>
  <si>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</si>
  <si>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</si>
  <si>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</si>
  <si>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</si>
  <si>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</si>
  <si>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</si>
  <si>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</si>
  <si>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</si>
  <si>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</si>
  <si>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</si>
  <si>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</si>
  <si>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</si>
  <si>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</si>
  <si>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</si>
  <si>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</si>
  <si>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</si>
  <si>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</si>
  <si>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</si>
  <si>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</si>
  <si>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</si>
  <si>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</si>
  <si>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</si>
  <si>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</si>
  <si>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</si>
  <si>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</si>
  <si>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</si>
  <si>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</si>
  <si>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</si>
  <si>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</si>
  <si>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</si>
  <si>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</si>
  <si>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</si>
  <si>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</si>
  <si>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</si>
  <si>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</si>
  <si>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</si>
  <si>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</si>
  <si>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</si>
  <si>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</si>
  <si>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</si>
  <si>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</si>
  <si>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</si>
  <si>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</si>
  <si>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</si>
  <si>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</si>
  <si>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</si>
  <si>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</si>
  <si>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</si>
  <si>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</si>
  <si>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</si>
  <si>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</si>
  <si>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</si>
  <si>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</si>
  <si>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</si>
  <si>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</si>
  <si>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</si>
  <si>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</si>
  <si>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</si>
  <si>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</si>
  <si>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</si>
  <si>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</si>
  <si>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</si>
  <si>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</si>
  <si>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</si>
  <si>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</si>
  <si>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</si>
  <si>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</si>
  <si>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</si>
  <si>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</si>
  <si>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</si>
  <si>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</si>
  <si>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</si>
  <si>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</si>
  <si>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</si>
  <si>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</si>
  <si>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</si>
  <si>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</si>
  <si>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</si>
  <si>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</si>
  <si>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</si>
  <si>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</si>
  <si>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</si>
  <si>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</si>
  <si>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</si>
  <si>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</si>
  <si>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</si>
  <si>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</si>
  <si>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</si>
  <si>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</si>
  <si>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</si>
  <si>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</si>
  <si>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</si>
  <si>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</si>
  <si>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</si>
  <si>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</si>
  <si>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</si>
  <si>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</si>
  <si>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</si>
  <si>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</si>
  <si>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</si>
  <si>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</si>
  <si>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</si>
  <si>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</si>
  <si>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</si>
  <si>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</si>
  <si>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</si>
  <si>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</si>
  <si>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</si>
  <si>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</si>
  <si>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</si>
  <si>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</si>
  <si>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</si>
  <si>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</si>
  <si>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</si>
  <si>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</si>
  <si>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</si>
  <si>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</si>
  <si>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</si>
  <si>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</si>
  <si>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</si>
  <si>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</si>
  <si>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</si>
  <si>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</si>
  <si>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</si>
  <si>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</si>
  <si>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</si>
  <si>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</si>
  <si>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</si>
  <si>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</si>
  <si>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</si>
  <si>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</si>
  <si>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</si>
  <si>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</si>
  <si>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</si>
  <si>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</si>
  <si>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</si>
  <si>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</si>
  <si>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</si>
  <si>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</si>
  <si>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</si>
  <si>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</si>
  <si>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</si>
  <si>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</si>
  <si>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</si>
  <si>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</si>
  <si>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</si>
  <si>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</si>
  <si>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</si>
  <si>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</si>
  <si>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</si>
  <si>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</si>
  <si>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</si>
  <si>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</si>
  <si>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</si>
  <si>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</si>
  <si>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</si>
  <si>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</si>
  <si>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</si>
  <si>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</si>
  <si>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</si>
  <si>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</si>
  <si>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</si>
  <si>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</si>
  <si>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</si>
  <si>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</si>
  <si>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</si>
  <si>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</si>
  <si>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</si>
  <si>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</si>
  <si>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</si>
  <si>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</si>
  <si>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</si>
  <si>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</si>
  <si>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</si>
  <si>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</si>
  <si>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</si>
  <si>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</si>
  <si>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</si>
  <si>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</si>
  <si>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</si>
  <si>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</si>
  <si>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</si>
  <si>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</si>
  <si>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</si>
  <si>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</si>
  <si>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</si>
  <si>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</si>
  <si>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</si>
  <si>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</si>
  <si>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</si>
  <si>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</si>
  <si>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</si>
  <si>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</si>
  <si>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</si>
  <si>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</si>
  <si>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</si>
  <si>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</si>
  <si>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</si>
  <si>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</si>
  <si>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</si>
  <si>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</si>
  <si>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</si>
  <si>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</si>
  <si>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</si>
  <si>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</si>
  <si>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</si>
  <si>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</si>
  <si>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</si>
  <si>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</si>
  <si>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</si>
  <si>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</si>
  <si>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</si>
  <si>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</si>
  <si>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</si>
  <si>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</si>
  <si>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</si>
  <si>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</si>
  <si>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</si>
  <si>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</si>
  <si>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</si>
  <si>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</si>
  <si>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</si>
  <si>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</si>
  <si>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</si>
  <si>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</si>
  <si>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</si>
  <si>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</si>
  <si>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</si>
  <si>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</si>
  <si>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</si>
  <si>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</si>
  <si>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</si>
  <si>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</si>
  <si>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</si>
  <si>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</si>
  <si>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</si>
  <si>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</si>
  <si>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</si>
  <si>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</si>
  <si>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</si>
  <si>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</si>
  <si>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</si>
  <si>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</si>
  <si>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</si>
  <si>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</si>
  <si>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</si>
  <si>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</si>
  <si>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</si>
  <si>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</si>
  <si>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</si>
  <si>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</si>
  <si>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</si>
  <si>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</si>
  <si>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</si>
  <si>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</si>
  <si>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</si>
  <si>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</si>
  <si>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</si>
  <si>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</si>
  <si>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</si>
  <si>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</si>
  <si>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</si>
  <si>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</si>
  <si>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</si>
  <si>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</si>
  <si>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</si>
  <si>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</si>
  <si>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</si>
  <si>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</si>
  <si>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</si>
  <si>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</si>
  <si>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</si>
  <si>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</si>
  <si>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</si>
  <si>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</si>
  <si>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</si>
  <si>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</si>
  <si>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</si>
  <si>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</si>
  <si>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</si>
  <si>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</si>
  <si>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</si>
  <si>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</si>
  <si>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</si>
  <si>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</si>
  <si>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</si>
  <si>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</si>
  <si>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</si>
  <si>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</si>
  <si>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</si>
  <si>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</si>
  <si>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</si>
  <si>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</si>
  <si>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</si>
  <si>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</si>
  <si>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</si>
  <si>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</si>
  <si>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</si>
  <si>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</si>
  <si>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</si>
  <si>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</si>
  <si>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</si>
  <si>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</si>
  <si>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</si>
  <si>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</si>
  <si>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</si>
  <si>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</si>
  <si>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</si>
  <si>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</si>
  <si>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</si>
  <si>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</si>
  <si>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</si>
  <si>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</si>
  <si>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</si>
  <si>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</si>
  <si>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</si>
  <si>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</si>
  <si>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</si>
  <si>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</si>
  <si>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</si>
  <si>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</si>
  <si>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</si>
  <si>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</si>
  <si>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</si>
  <si>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</si>
  <si>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</si>
  <si>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</si>
  <si>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</si>
  <si>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</si>
  <si>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</si>
  <si>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</si>
  <si>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</si>
  <si>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</si>
  <si>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</si>
  <si>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</si>
  <si>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</si>
  <si>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</si>
  <si>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</si>
  <si>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</si>
  <si>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</si>
  <si>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</si>
  <si>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</si>
  <si>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</si>
  <si>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</si>
  <si>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</si>
  <si>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</si>
  <si>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</si>
  <si>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</si>
  <si>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</si>
  <si>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</si>
  <si>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</si>
  <si>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</si>
  <si>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</si>
  <si>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</si>
  <si>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</si>
  <si>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</si>
  <si>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</si>
  <si>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</si>
  <si>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</si>
  <si>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</si>
  <si>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</si>
  <si>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</si>
  <si>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</si>
  <si>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</si>
  <si>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</si>
  <si>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</si>
  <si>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</si>
  <si>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</si>
  <si>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</si>
  <si>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</si>
  <si>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</si>
  <si>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</si>
  <si>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</si>
  <si>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</si>
  <si>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</si>
  <si>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</si>
  <si>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</si>
  <si>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</si>
  <si>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</si>
  <si>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</si>
  <si>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</si>
  <si>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</si>
  <si>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</si>
  <si>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</si>
  <si>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</si>
  <si>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</si>
  <si>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</si>
  <si>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</si>
  <si>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</si>
  <si>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</si>
  <si>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</si>
  <si>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</si>
  <si>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</si>
  <si>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</si>
  <si>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</si>
  <si>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</si>
  <si>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</si>
  <si>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</si>
  <si>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</si>
  <si>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</si>
  <si>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</si>
  <si>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</si>
  <si>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</si>
  <si>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</si>
  <si>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</si>
  <si>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</si>
  <si>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</si>
  <si>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</si>
  <si>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</si>
  <si>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</si>
  <si>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</si>
  <si>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</si>
  <si>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</si>
  <si>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</si>
  <si>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</si>
  <si>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</si>
  <si>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</si>
  <si>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</si>
  <si>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</si>
  <si>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</si>
  <si>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</si>
  <si>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</si>
  <si>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</si>
  <si>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</si>
  <si>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</si>
  <si>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</si>
  <si>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</si>
  <si>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</si>
  <si>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</si>
  <si>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</si>
  <si>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</si>
  <si>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</si>
  <si>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</si>
  <si>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</si>
  <si>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</si>
  <si>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</si>
  <si>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</si>
  <si>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</si>
  <si>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</si>
  <si>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</si>
  <si>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</si>
  <si>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</si>
  <si>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</si>
  <si>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</si>
  <si>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</si>
  <si>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</si>
  <si>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</si>
  <si>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</si>
  <si>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</si>
  <si>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</si>
  <si>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</si>
  <si>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</si>
  <si>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</si>
  <si>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</si>
  <si>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</si>
  <si>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</si>
  <si>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</si>
  <si>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</si>
  <si>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</si>
  <si>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</si>
  <si>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</si>
  <si>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</si>
  <si>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</si>
  <si>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</si>
  <si>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</si>
  <si>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</si>
  <si>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</si>
  <si>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</si>
  <si>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</si>
  <si>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</si>
  <si>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</si>
  <si>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</si>
  <si>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</si>
  <si>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</si>
  <si>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</si>
  <si>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</si>
  <si>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</si>
  <si>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</si>
  <si>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</si>
  <si>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</si>
  <si>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</si>
  <si>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</si>
  <si>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</si>
  <si>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</si>
  <si>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</si>
  <si>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</si>
  <si>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</si>
  <si>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</si>
  <si>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</si>
  <si>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</si>
  <si>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</si>
  <si>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</si>
  <si>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</si>
  <si>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</si>
  <si>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</si>
  <si>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</si>
  <si>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</si>
  <si>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</si>
  <si>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</si>
  <si>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</si>
  <si>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</si>
  <si>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</si>
  <si>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</si>
  <si>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</si>
  <si>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</si>
  <si>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</si>
  <si>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</si>
  <si>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</si>
  <si>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</si>
  <si>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</si>
  <si>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</si>
  <si>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</si>
  <si>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</si>
  <si>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</si>
  <si>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</si>
  <si>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</si>
  <si>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</si>
  <si>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</si>
  <si>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</si>
  <si>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</si>
  <si>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</si>
  <si>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</si>
  <si>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</si>
  <si>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</si>
  <si>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</si>
  <si>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</si>
  <si>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</si>
  <si>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</si>
  <si>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</si>
  <si>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</si>
  <si>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</si>
  <si>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</si>
  <si>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</si>
  <si>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</si>
  <si>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</si>
  <si>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</si>
  <si>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</si>
  <si>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</si>
  <si>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</si>
  <si>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</si>
  <si>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</si>
  <si>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</si>
  <si>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</si>
  <si>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</si>
  <si>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</si>
  <si>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</si>
  <si>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</si>
  <si>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</si>
  <si>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</si>
  <si>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</si>
  <si>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</si>
  <si>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</si>
  <si>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</si>
  <si>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</si>
  <si>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</si>
  <si>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</si>
  <si>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</si>
  <si>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</si>
  <si>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</si>
  <si>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</si>
  <si>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</si>
  <si>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</si>
  <si>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</si>
  <si>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</si>
  <si>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</si>
  <si>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</si>
  <si>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</si>
  <si>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</si>
  <si>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</si>
  <si>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</si>
  <si>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</si>
  <si>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</si>
  <si>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</si>
  <si>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</si>
  <si>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</si>
  <si>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</si>
  <si>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</si>
  <si>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</si>
  <si>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</si>
  <si>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</si>
  <si>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</si>
  <si>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</si>
  <si>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</si>
  <si>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</si>
  <si>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</si>
  <si>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</si>
  <si>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</si>
  <si>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</si>
  <si>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</si>
  <si>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</si>
  <si>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</si>
  <si>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</si>
  <si>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</si>
  <si>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</si>
  <si>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</si>
  <si>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</si>
  <si>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</si>
  <si>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</si>
  <si>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</si>
  <si>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</si>
  <si>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</si>
  <si>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</si>
  <si>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</si>
  <si>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</si>
  <si>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</si>
  <si>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</si>
  <si>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</si>
  <si>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</si>
  <si>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</si>
  <si>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</si>
  <si>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</si>
  <si>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</si>
  <si>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</si>
  <si>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</si>
  <si>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</si>
  <si>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</si>
  <si>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</si>
  <si>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</si>
  <si>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</si>
  <si>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</si>
  <si>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</si>
  <si>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</si>
  <si>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</si>
  <si>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</si>
  <si>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</si>
  <si>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</si>
  <si>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</si>
  <si>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</si>
  <si>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</si>
  <si>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</si>
  <si>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</si>
  <si>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</si>
  <si>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</si>
  <si>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</si>
  <si>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</si>
  <si>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</si>
  <si>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</si>
  <si>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</si>
  <si>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</si>
  <si>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</si>
  <si>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</si>
  <si>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</si>
  <si>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</si>
  <si>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</si>
  <si>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</si>
  <si>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</si>
  <si>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</si>
  <si>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</si>
  <si>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</si>
  <si>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</si>
  <si>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</si>
  <si>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</si>
  <si>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</si>
  <si>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</si>
  <si>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</si>
  <si>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</si>
  <si>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</si>
  <si>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</si>
  <si>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</si>
  <si>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</si>
  <si>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</si>
  <si>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</si>
  <si>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</si>
  <si>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</si>
  <si>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</si>
  <si>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</si>
  <si>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</si>
  <si>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</si>
  <si>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</si>
  <si>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</si>
  <si>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</si>
  <si>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</si>
  <si>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</si>
  <si>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</si>
  <si>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</si>
  <si>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</si>
  <si>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</si>
  <si>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</si>
  <si>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</si>
  <si>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</si>
  <si>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</si>
  <si>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</si>
  <si>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</si>
  <si>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</si>
  <si>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</si>
  <si>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</si>
  <si>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</si>
  <si>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</si>
  <si>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</si>
  <si>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</si>
  <si>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</si>
  <si>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</si>
  <si>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</si>
  <si>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</si>
  <si>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</si>
  <si>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</si>
  <si>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</si>
  <si>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</si>
  <si>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</si>
  <si>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</si>
  <si>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</si>
  <si>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</si>
  <si>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</si>
  <si>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</si>
  <si>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</si>
  <si>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</si>
  <si>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</si>
  <si>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</si>
  <si>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</si>
  <si>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</si>
  <si>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</si>
  <si>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</si>
  <si>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</si>
  <si>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</si>
  <si>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</si>
  <si>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</si>
  <si>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</si>
  <si>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</si>
  <si>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</si>
  <si>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</si>
  <si>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</si>
  <si>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</si>
  <si>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</si>
  <si>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</si>
  <si>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</si>
  <si>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</si>
  <si>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</si>
  <si>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</si>
  <si>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</si>
  <si>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</si>
  <si>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</si>
  <si>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</si>
  <si>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</si>
  <si>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</si>
  <si>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</si>
  <si>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</si>
  <si>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</si>
  <si>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</si>
  <si>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</si>
  <si>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</si>
  <si>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</si>
  <si>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</si>
  <si>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</si>
  <si>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</si>
  <si>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</si>
  <si>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</si>
  <si>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</si>
  <si>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</si>
  <si>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</si>
  <si>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</si>
  <si>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</si>
  <si>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</si>
  <si>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</si>
  <si>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</si>
  <si>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</si>
  <si>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</si>
  <si>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</si>
  <si>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</si>
  <si>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</si>
  <si>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</si>
  <si>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</si>
  <si>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</si>
  <si>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</si>
  <si>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</si>
  <si>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</si>
  <si>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</si>
  <si>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</si>
  <si>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</si>
  <si>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</si>
  <si>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</si>
  <si>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</si>
  <si>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</si>
  <si>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</si>
  <si>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</si>
  <si>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</si>
  <si>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</si>
  <si>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</si>
  <si>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</si>
  <si>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</si>
  <si>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</si>
  <si>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</si>
  <si>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</si>
  <si>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</si>
  <si>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</si>
  <si>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</si>
  <si>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</si>
  <si>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</si>
  <si>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</si>
  <si>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</si>
  <si>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</si>
  <si>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</si>
  <si>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</si>
  <si>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</si>
  <si>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</si>
  <si>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</si>
  <si>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</si>
  <si>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</si>
  <si>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</si>
  <si>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</si>
  <si>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</si>
  <si>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</si>
  <si>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</si>
  <si>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</si>
  <si>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</si>
  <si>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</si>
  <si>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</si>
  <si>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</si>
  <si>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</si>
  <si>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</si>
  <si>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</si>
  <si>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</si>
  <si>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</si>
  <si>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</si>
  <si>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</si>
  <si>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</si>
  <si>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</si>
  <si>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</si>
  <si>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</si>
  <si>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</si>
  <si>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</si>
  <si>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</si>
  <si>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</si>
  <si>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</si>
  <si>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</si>
  <si>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</si>
  <si>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</si>
  <si>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</si>
  <si>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</si>
  <si>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</si>
  <si>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</si>
  <si>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</si>
  <si>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</si>
  <si>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</si>
  <si>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</si>
  <si>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</si>
  <si>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</si>
  <si>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</si>
  <si>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</si>
  <si>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</si>
  <si>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</si>
  <si>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</si>
  <si>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</si>
  <si>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</si>
  <si>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</si>
  <si>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</si>
  <si>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</si>
  <si>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</si>
  <si>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</si>
  <si>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</si>
  <si>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</si>
  <si>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</si>
  <si>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</si>
  <si>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</si>
  <si>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</si>
  <si>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</si>
  <si>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</si>
  <si>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</si>
  <si>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</si>
  <si>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</si>
  <si>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</si>
  <si>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</si>
  <si>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</si>
  <si>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</si>
  <si>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</si>
  <si>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</si>
  <si>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</si>
  <si>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</si>
  <si>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</si>
  <si>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</si>
  <si>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</si>
  <si>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</si>
  <si>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</si>
  <si>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</si>
  <si>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</si>
  <si>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</si>
  <si>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</si>
  <si>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</si>
  <si>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</si>
  <si>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</si>
  <si>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</si>
  <si>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</si>
  <si>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</si>
  <si>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</si>
  <si>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</si>
  <si>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</si>
  <si>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</si>
  <si>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</si>
  <si>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</si>
  <si>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</si>
  <si>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</si>
  <si>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</si>
  <si>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</si>
  <si>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</si>
  <si>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</si>
  <si>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</si>
  <si>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</si>
  <si>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</si>
  <si>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</si>
  <si>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</si>
  <si>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</si>
  <si>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</si>
  <si>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</si>
  <si>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</si>
  <si>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</si>
  <si>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</si>
  <si>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</si>
  <si>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</si>
  <si>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</si>
  <si>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</si>
  <si>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</si>
  <si>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</si>
  <si>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</si>
  <si>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</si>
  <si>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</si>
  <si>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</si>
  <si>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</si>
  <si>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</si>
  <si>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</si>
  <si>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</si>
  <si>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</si>
  <si>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</si>
  <si>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</si>
  <si>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</si>
  <si>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</si>
  <si>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</si>
  <si>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</si>
  <si>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</si>
  <si>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</si>
  <si>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</si>
  <si>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</si>
  <si>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</si>
  <si>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</si>
  <si>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</si>
  <si>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</si>
  <si>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</si>
  <si>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</si>
  <si>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</si>
  <si>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</si>
  <si>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</si>
  <si>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</si>
  <si>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</si>
  <si>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</si>
  <si>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</si>
  <si>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</si>
  <si>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</si>
  <si>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</si>
  <si>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</si>
  <si>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</si>
  <si>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</si>
  <si>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</si>
  <si>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</si>
  <si>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</si>
  <si>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</si>
  <si>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</si>
  <si>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</si>
  <si>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</si>
  <si>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</si>
  <si>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</si>
  <si>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</si>
  <si>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</si>
  <si>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</si>
  <si>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</si>
  <si>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</si>
  <si>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</si>
  <si>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</si>
  <si>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</si>
  <si>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</si>
  <si>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</si>
  <si>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</si>
  <si>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</si>
  <si>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</si>
  <si>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</si>
  <si>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</si>
  <si>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</si>
  <si>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</si>
  <si>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</si>
  <si>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</si>
  <si>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</si>
  <si>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</si>
  <si>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</si>
  <si>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</si>
  <si>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</si>
  <si>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</si>
  <si>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</si>
  <si>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</si>
  <si>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</si>
  <si>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</si>
  <si>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</si>
  <si>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</si>
  <si>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</si>
  <si>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</si>
  <si>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</si>
  <si>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</si>
  <si>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</si>
  <si>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</si>
  <si>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</si>
  <si>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</si>
  <si>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</si>
  <si>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</si>
  <si>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</si>
  <si>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</si>
  <si>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</si>
  <si>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</si>
  <si>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</si>
  <si>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</si>
  <si>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</si>
  <si>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</si>
  <si>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</si>
  <si>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</si>
  <si>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</si>
  <si>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</si>
  <si>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</si>
  <si>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</si>
  <si>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</si>
  <si>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</si>
  <si>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</si>
  <si>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</si>
  <si>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</si>
  <si>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</si>
  <si>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</si>
  <si>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</si>
  <si>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</si>
  <si>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</si>
  <si>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</si>
  <si>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</si>
  <si>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</si>
  <si>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</si>
  <si>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</si>
  <si>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</si>
  <si>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</si>
  <si>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</si>
  <si>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</si>
  <si>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</si>
  <si>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</si>
  <si>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</si>
  <si>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</si>
  <si>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</si>
  <si>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</si>
  <si>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</si>
  <si>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</si>
  <si>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</si>
  <si>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</si>
  <si>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</si>
  <si>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</si>
  <si>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</si>
  <si>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</si>
  <si>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</si>
  <si>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</si>
  <si>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</si>
  <si>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</si>
  <si>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</si>
  <si>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</si>
  <si>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</si>
  <si>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</si>
  <si>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</si>
  <si>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</si>
  <si>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</si>
  <si>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</si>
  <si>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</si>
  <si>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</si>
  <si>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</si>
  <si>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</si>
  <si>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</si>
  <si>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</si>
  <si>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</si>
  <si>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</si>
  <si>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</si>
  <si>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</si>
  <si>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</si>
  <si>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</si>
  <si>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</si>
  <si>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</si>
  <si>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</si>
  <si>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</si>
  <si>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</si>
  <si>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</si>
  <si>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</si>
  <si>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</si>
  <si>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</si>
  <si>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</si>
  <si>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</si>
  <si>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</si>
  <si>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</si>
  <si>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</si>
  <si>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</si>
  <si>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</si>
  <si>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</si>
  <si>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</si>
  <si>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</si>
  <si>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</si>
  <si>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</si>
  <si>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</si>
  <si>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</si>
  <si>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</si>
  <si>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</si>
  <si>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</si>
  <si>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</si>
  <si>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</si>
  <si>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</si>
  <si>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</si>
  <si>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</si>
  <si>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</si>
  <si>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</si>
  <si>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</si>
  <si>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</si>
  <si>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</si>
  <si>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</si>
  <si>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</si>
  <si>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</si>
  <si>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</si>
  <si>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</si>
  <si>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</si>
  <si>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</si>
  <si>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</si>
  <si>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</si>
  <si>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</si>
  <si>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</si>
  <si>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</si>
  <si>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</si>
  <si>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</si>
  <si>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</si>
  <si>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</si>
  <si>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</si>
  <si>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</si>
  <si>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</si>
  <si>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</si>
  <si>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</si>
  <si>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</si>
  <si>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</si>
  <si>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</si>
  <si>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</si>
  <si>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</si>
  <si>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</si>
  <si>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</si>
  <si>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</si>
  <si>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</si>
  <si>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</si>
  <si>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</si>
  <si>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</si>
  <si>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</si>
  <si>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</si>
  <si>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</si>
  <si>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</si>
  <si>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</si>
  <si>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</si>
  <si>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</si>
  <si>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</si>
  <si>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</si>
  <si>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</si>
  <si>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</si>
  <si>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</si>
  <si>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</si>
  <si>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</si>
  <si>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</si>
  <si>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</si>
  <si>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</si>
  <si>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</si>
  <si>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</si>
  <si>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</si>
  <si>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</si>
  <si>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</si>
  <si>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</si>
  <si>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</si>
  <si>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</si>
  <si>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</si>
  <si>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</si>
  <si>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</si>
  <si>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</si>
  <si>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</si>
  <si>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</si>
  <si>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</si>
  <si>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</si>
  <si>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</si>
  <si>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</si>
  <si>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</si>
  <si>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</si>
  <si>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</si>
  <si>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</si>
  <si>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</si>
  <si>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</si>
  <si>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</si>
  <si>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</si>
  <si>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</si>
  <si>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</si>
  <si>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</si>
  <si>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</si>
  <si>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</si>
  <si>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</si>
  <si>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</si>
  <si>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</si>
  <si>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</si>
  <si>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</si>
  <si>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</si>
  <si>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</si>
  <si>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</si>
  <si>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</si>
  <si>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</si>
  <si>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</si>
  <si>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</si>
  <si>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</si>
  <si>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</si>
  <si>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</si>
  <si>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</si>
  <si>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</si>
  <si>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</si>
  <si>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</si>
  <si>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</si>
  <si>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</si>
  <si>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</si>
  <si>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</si>
  <si>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</si>
  <si>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</si>
  <si>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</si>
  <si>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</si>
  <si>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</si>
  <si>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</si>
  <si>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</si>
  <si>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</si>
  <si>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</si>
  <si>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</si>
  <si>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</si>
  <si>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</si>
  <si>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</si>
  <si>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</si>
  <si>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</si>
  <si>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</si>
  <si>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</si>
  <si>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</si>
  <si>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</si>
  <si>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</si>
  <si>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</si>
  <si>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</si>
  <si>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</si>
  <si>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</si>
  <si>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</si>
  <si>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</si>
  <si>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</si>
  <si>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</si>
  <si>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</si>
  <si>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</si>
  <si>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</si>
  <si>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</si>
  <si>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</si>
  <si>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</si>
  <si>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</si>
  <si>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</si>
  <si>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</si>
  <si>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</si>
  <si>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</si>
  <si>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</si>
  <si>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</si>
  <si>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</si>
  <si>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</si>
  <si>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</si>
  <si>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</si>
  <si>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</si>
  <si>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</si>
  <si>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</si>
  <si>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</si>
  <si>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</si>
  <si>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</si>
  <si>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</si>
  <si>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</si>
  <si>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</si>
  <si>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</si>
  <si>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</si>
  <si>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</si>
  <si>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</si>
  <si>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</si>
  <si>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</si>
  <si>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</si>
  <si>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</si>
  <si>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</si>
  <si>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</si>
  <si>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</si>
  <si>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</si>
  <si>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</si>
  <si>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</si>
  <si>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</si>
  <si>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</si>
  <si>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</si>
  <si>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</si>
  <si>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</si>
  <si>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</si>
  <si>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</si>
  <si>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</si>
  <si>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</si>
  <si>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</si>
  <si>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</si>
  <si>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</si>
  <si>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</si>
  <si>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</si>
  <si>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</si>
  <si>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</si>
  <si>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</si>
  <si>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</si>
  <si>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</si>
  <si>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</si>
  <si>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</si>
  <si>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</si>
  <si>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</si>
  <si>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</si>
  <si>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</si>
  <si>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</si>
  <si>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</si>
  <si>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</si>
  <si>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</si>
  <si>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</si>
  <si>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</si>
  <si>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</si>
  <si>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</si>
  <si>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</si>
  <si>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</si>
  <si>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</si>
  <si>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</si>
  <si>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</si>
  <si>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</si>
  <si>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</si>
  <si>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</si>
  <si>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</si>
  <si>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</si>
  <si>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</si>
  <si>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</si>
  <si>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</si>
  <si>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</si>
  <si>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</si>
  <si>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</si>
  <si>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</si>
  <si>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</si>
  <si>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</si>
  <si>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</si>
  <si>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</si>
  <si>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</si>
  <si>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</si>
  <si>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</si>
  <si>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</si>
  <si>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</si>
  <si>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</si>
  <si>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</si>
  <si>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</si>
  <si>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</si>
  <si>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</si>
  <si>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</si>
  <si>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</si>
  <si>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</si>
  <si>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</si>
  <si>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</si>
  <si>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</si>
  <si>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</si>
  <si>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</si>
  <si>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</si>
  <si>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</si>
  <si>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</si>
  <si>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</si>
  <si>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</si>
  <si>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</si>
  <si>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</si>
  <si>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</si>
  <si>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</si>
  <si>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</si>
  <si>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</si>
  <si>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</si>
  <si>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</si>
  <si>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</si>
  <si>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</si>
  <si>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</si>
  <si>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</si>
  <si>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</si>
  <si>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</si>
  <si>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</si>
  <si>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</si>
  <si>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</si>
  <si>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</si>
  <si>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</si>
  <si>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</si>
  <si>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</si>
  <si>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</si>
  <si>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</si>
  <si>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</si>
  <si>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</si>
  <si>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</si>
  <si>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</si>
  <si>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</si>
  <si>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</si>
  <si>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</si>
  <si>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</si>
  <si>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</si>
  <si>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</si>
  <si>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</si>
  <si>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</si>
  <si>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</si>
  <si>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</si>
  <si>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</si>
  <si>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</si>
  <si>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</si>
  <si>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</si>
  <si>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</si>
  <si>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</si>
  <si>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</si>
  <si>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</si>
  <si>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</si>
  <si>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</si>
  <si>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</si>
  <si>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</si>
  <si>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</si>
  <si>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</si>
  <si>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</si>
  <si>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</si>
  <si>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</si>
  <si>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</si>
  <si>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</si>
  <si>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</si>
  <si>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</si>
  <si>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</si>
  <si>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</si>
  <si>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</si>
  <si>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</si>
  <si>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</si>
  <si>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</si>
  <si>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</si>
  <si>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</si>
  <si>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</si>
  <si>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</si>
  <si>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</si>
  <si>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</si>
  <si>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</si>
  <si>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</si>
  <si>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</si>
  <si>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</si>
  <si>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</si>
  <si>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</si>
  <si>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</si>
  <si>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</si>
  <si>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</si>
  <si>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</si>
  <si>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</si>
  <si>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</si>
  <si>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</si>
  <si>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</si>
  <si>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</si>
  <si>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</si>
  <si>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</si>
  <si>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</si>
  <si>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</si>
  <si>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</si>
  <si>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</si>
  <si>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</si>
  <si>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</si>
  <si>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</si>
  <si>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</si>
  <si>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</si>
  <si>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</si>
  <si>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</si>
  <si>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</si>
  <si>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</si>
  <si>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</si>
  <si>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</si>
  <si>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</si>
  <si>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</si>
  <si>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</si>
  <si>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</si>
  <si>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</si>
  <si>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</si>
  <si>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</si>
  <si>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</si>
  <si>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</si>
  <si>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</si>
  <si>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</si>
  <si>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</si>
  <si>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</si>
  <si>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</si>
  <si>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</si>
  <si>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</si>
  <si>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</si>
  <si>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</si>
  <si>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</si>
  <si>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</si>
  <si>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</si>
  <si>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</si>
  <si>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</si>
  <si>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</si>
  <si>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</si>
  <si>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</si>
  <si>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</si>
  <si>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</si>
  <si>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</si>
  <si>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</si>
  <si>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</si>
  <si>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</si>
  <si>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</si>
  <si>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</si>
  <si>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</si>
  <si>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</si>
  <si>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</si>
  <si>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</si>
  <si>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</si>
  <si>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</si>
  <si>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</si>
  <si>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</si>
  <si>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</si>
  <si>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</si>
  <si>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</si>
  <si>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</si>
  <si>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</si>
  <si>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</si>
  <si>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</si>
  <si>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</si>
  <si>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</si>
  <si>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</si>
  <si>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</si>
  <si>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</si>
  <si>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</si>
  <si>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</si>
  <si>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</si>
  <si>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</si>
  <si>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</si>
  <si>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</si>
  <si>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</si>
  <si>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</si>
  <si>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</si>
  <si>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</si>
  <si>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</si>
  <si>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</si>
  <si>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</si>
  <si>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</si>
  <si>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</si>
  <si>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</si>
  <si>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</si>
  <si>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</si>
  <si>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</si>
  <si>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</si>
  <si>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</si>
  <si>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</si>
  <si>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</si>
  <si>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</si>
  <si>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</si>
  <si>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</si>
  <si>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</si>
  <si>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</si>
  <si>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</si>
  <si>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</si>
  <si>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</si>
  <si>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</si>
  <si>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</si>
  <si>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</si>
  <si>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</si>
  <si>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</si>
  <si>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</si>
  <si>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</si>
  <si>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</si>
  <si>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</si>
  <si>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</si>
  <si>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</si>
  <si>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</si>
  <si>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</si>
  <si>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</si>
  <si>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</si>
  <si>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</si>
  <si>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</si>
  <si>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</si>
  <si>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</si>
  <si>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</si>
  <si>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</si>
  <si>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</si>
  <si>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</si>
  <si>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</si>
  <si>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</si>
  <si>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</si>
  <si>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</si>
  <si>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</si>
  <si>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</si>
  <si>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</si>
  <si>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</si>
  <si>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</si>
  <si>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</si>
  <si>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</si>
  <si>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</si>
  <si>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</si>
  <si>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</si>
  <si>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</si>
  <si>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</si>
  <si>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</si>
  <si>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</si>
  <si>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</si>
  <si>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</si>
  <si>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</si>
  <si>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</si>
  <si>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</si>
  <si>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</si>
  <si>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</si>
  <si>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</si>
  <si>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</si>
  <si>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</si>
  <si>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</si>
  <si>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</si>
  <si>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</si>
  <si>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</si>
  <si>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</si>
  <si>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</si>
  <si>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</si>
  <si>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</si>
  <si>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</si>
  <si>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</si>
  <si>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</si>
  <si>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</si>
  <si>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</si>
  <si>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</si>
  <si>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</si>
  <si>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</si>
  <si>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</si>
  <si>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</si>
  <si>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</si>
  <si>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</si>
  <si>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</si>
  <si>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</si>
  <si>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</si>
  <si>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</si>
  <si>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</si>
  <si>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</si>
  <si>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</si>
  <si>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</si>
  <si>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</si>
  <si>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</si>
  <si>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</si>
  <si>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</si>
  <si>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</si>
  <si>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</si>
  <si>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</si>
  <si>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</si>
  <si>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</si>
  <si>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</si>
  <si>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</si>
  <si>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</si>
  <si>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</si>
  <si>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</si>
  <si>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</si>
  <si>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</si>
  <si>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</si>
  <si>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</si>
  <si>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</si>
  <si>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</si>
  <si>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</si>
  <si>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</si>
  <si>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</si>
  <si>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</si>
  <si>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</si>
  <si>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</si>
  <si>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</si>
  <si>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</si>
  <si>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</si>
  <si>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</si>
  <si>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</si>
  <si>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</si>
  <si>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</si>
  <si>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</si>
  <si>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</si>
  <si>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</si>
  <si>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</si>
  <si>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</si>
  <si>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</si>
  <si>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</si>
  <si>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</si>
  <si>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</si>
  <si>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</si>
  <si>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</si>
  <si>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</si>
  <si>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</si>
  <si>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</si>
  <si>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</si>
  <si>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</si>
  <si>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</si>
  <si>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</si>
  <si>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</si>
  <si>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</si>
  <si>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</si>
  <si>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</si>
  <si>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</si>
  <si>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</si>
  <si>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</si>
  <si>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</si>
  <si>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</si>
  <si>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</si>
  <si>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</si>
  <si>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</si>
  <si>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</si>
  <si>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</si>
  <si>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</si>
  <si>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</si>
  <si>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</si>
  <si>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</si>
  <si>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</si>
  <si>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</si>
  <si>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</si>
  <si>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</si>
  <si>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</si>
  <si>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</si>
  <si>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</si>
  <si>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</si>
  <si>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</si>
  <si>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</si>
  <si>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</si>
  <si>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</si>
  <si>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</si>
  <si>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</si>
  <si>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</si>
  <si>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</si>
  <si>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</si>
  <si>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</si>
  <si>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</si>
  <si>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</si>
  <si>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</si>
  <si>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</si>
  <si>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</si>
  <si>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</si>
  <si>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</si>
  <si>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</si>
  <si>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</si>
  <si>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</si>
  <si>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</si>
  <si>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</si>
  <si>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</si>
  <si>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</si>
  <si>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</si>
  <si>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</si>
  <si>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</si>
  <si>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</si>
  <si>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</si>
  <si>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</si>
  <si>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</si>
  <si>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</si>
  <si>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</si>
  <si>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</si>
  <si>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</si>
  <si>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</si>
  <si>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</si>
  <si>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</si>
  <si>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</si>
  <si>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</si>
  <si>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</si>
  <si>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</si>
  <si>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</si>
  <si>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</si>
  <si>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</si>
  <si>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</si>
  <si>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</si>
  <si>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</si>
  <si>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</si>
  <si>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</si>
  <si>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</si>
  <si>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</si>
  <si>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</si>
  <si>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</si>
  <si>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</si>
  <si>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</si>
  <si>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</si>
  <si>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</si>
  <si>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</si>
  <si>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</si>
  <si>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</si>
  <si>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</si>
  <si>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</si>
  <si>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</si>
  <si>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</si>
  <si>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</si>
  <si>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</si>
  <si>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</si>
  <si>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</si>
  <si>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</si>
  <si>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</si>
  <si>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</si>
  <si>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</si>
  <si>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</si>
  <si>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</si>
  <si>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</si>
  <si>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</si>
  <si>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</si>
  <si>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</si>
  <si>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</si>
  <si>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</si>
  <si>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</si>
  <si>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</si>
  <si>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</si>
  <si>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</si>
  <si>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</si>
  <si>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</si>
  <si>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</si>
  <si>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</si>
  <si>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</si>
  <si>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</si>
  <si>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</si>
  <si>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</si>
  <si>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</si>
  <si>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</si>
  <si>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</si>
  <si>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</si>
  <si>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</si>
  <si>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</si>
  <si>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</si>
  <si>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</si>
  <si>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</si>
  <si>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</si>
  <si>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</si>
  <si>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</si>
  <si>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</si>
  <si>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</si>
  <si>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</si>
  <si>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</si>
  <si>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</si>
  <si>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</si>
  <si>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</si>
  <si>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</si>
  <si>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</si>
  <si>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</si>
  <si>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</si>
  <si>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</si>
  <si>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</si>
  <si>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</si>
  <si>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</si>
  <si>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</si>
  <si>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</si>
  <si>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</si>
  <si>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</si>
  <si>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</si>
  <si>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</si>
  <si>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</si>
  <si>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</si>
  <si>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</si>
  <si>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</si>
  <si>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</si>
  <si>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</si>
  <si>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</si>
  <si>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</si>
  <si>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</si>
  <si>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</si>
  <si>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</si>
  <si>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</si>
  <si>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</si>
  <si>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</si>
  <si>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</si>
  <si>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</si>
  <si>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</si>
  <si>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</si>
  <si>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</si>
  <si>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</si>
  <si>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</si>
  <si>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</si>
  <si>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</si>
  <si>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</si>
  <si>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</si>
  <si>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</si>
  <si>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</si>
  <si>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</si>
  <si>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</si>
  <si>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</si>
  <si>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</si>
  <si>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</si>
  <si>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</si>
  <si>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</si>
  <si>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</si>
  <si>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</si>
  <si>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</si>
  <si>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</si>
  <si>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</si>
  <si>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</si>
  <si>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</si>
  <si>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</si>
  <si>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</si>
  <si>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</si>
  <si>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</si>
  <si>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</si>
  <si>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</si>
  <si>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</si>
  <si>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</si>
  <si>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</si>
  <si>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</si>
  <si>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</si>
  <si>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</si>
  <si>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</si>
  <si>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</si>
  <si>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</si>
  <si>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</si>
  <si>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</si>
  <si>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</si>
  <si>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</si>
  <si>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</si>
  <si>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</si>
  <si>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</si>
  <si>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</si>
  <si>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</si>
  <si>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</si>
  <si>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</si>
  <si>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</si>
  <si>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</si>
  <si>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</si>
  <si>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</si>
  <si>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</si>
  <si>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</si>
  <si>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</si>
  <si>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</si>
  <si>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</si>
  <si>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</si>
  <si>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</si>
  <si>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</si>
  <si>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</si>
  <si>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</si>
  <si>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</si>
  <si>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</si>
  <si>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</si>
  <si>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</si>
  <si>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</si>
  <si>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</si>
  <si>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</si>
  <si>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</si>
  <si>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</si>
  <si>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</si>
  <si>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</si>
  <si>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</si>
  <si>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</si>
  <si>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</si>
  <si>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</si>
  <si>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</si>
  <si>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</si>
  <si>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</si>
  <si>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</si>
  <si>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</si>
  <si>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</si>
  <si>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</si>
  <si>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</si>
  <si>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</si>
  <si>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</si>
  <si>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</si>
  <si>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</si>
  <si>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</si>
  <si>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</si>
  <si>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</si>
  <si>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</si>
  <si>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</si>
  <si>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</si>
  <si>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</si>
  <si>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</si>
  <si>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</si>
  <si>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</si>
  <si>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</si>
  <si>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</si>
  <si>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</si>
  <si>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</si>
  <si>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</si>
  <si>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</si>
  <si>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</si>
  <si>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</si>
  <si>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</si>
  <si>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</si>
  <si>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</si>
  <si>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</si>
  <si>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</si>
  <si>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</si>
  <si>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</si>
  <si>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</si>
  <si>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</si>
  <si>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</si>
  <si>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</si>
  <si>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</si>
  <si>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</si>
  <si>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</si>
  <si>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</si>
  <si>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</si>
  <si>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</si>
  <si>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</si>
  <si>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</si>
  <si>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</si>
  <si>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</si>
  <si>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</si>
  <si>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</si>
  <si>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</si>
  <si>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</si>
  <si>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</si>
  <si>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</si>
  <si>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</si>
  <si>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</si>
  <si>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</si>
  <si>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</si>
  <si>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</si>
  <si>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</si>
  <si>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</si>
  <si>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</si>
  <si>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</si>
  <si>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</si>
  <si>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</si>
  <si>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</si>
  <si>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</si>
  <si>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</si>
  <si>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</si>
  <si>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</si>
  <si>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</si>
  <si>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</si>
  <si>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</si>
  <si>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</si>
  <si>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</si>
  <si>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</si>
  <si>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</si>
  <si>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</si>
  <si>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</si>
  <si>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</si>
  <si>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</si>
  <si>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</si>
  <si>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</si>
  <si>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</si>
  <si>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</si>
  <si>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</si>
  <si>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</si>
  <si>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</si>
  <si>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</si>
  <si>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</si>
  <si>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</si>
  <si>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</si>
  <si>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</si>
  <si>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</si>
  <si>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</si>
  <si>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</si>
  <si>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</si>
  <si>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</si>
  <si>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</si>
  <si>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</si>
  <si>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</si>
  <si>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</si>
  <si>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</si>
  <si>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</si>
  <si>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</si>
  <si>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</si>
  <si>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</si>
  <si>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</si>
  <si>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</si>
  <si>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</si>
  <si>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</si>
  <si>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</si>
  <si>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</si>
  <si>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</si>
  <si>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</si>
  <si>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</si>
  <si>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</si>
  <si>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</si>
  <si>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</si>
  <si>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</si>
  <si>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</si>
  <si>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</si>
  <si>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</si>
  <si>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</si>
  <si>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</si>
  <si>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</si>
  <si>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</si>
  <si>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</si>
  <si>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</si>
  <si>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</si>
  <si>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</si>
  <si>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</si>
  <si>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</si>
  <si>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</si>
  <si>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</si>
  <si>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</si>
  <si>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</si>
  <si>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</si>
  <si>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</si>
  <si>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</si>
  <si>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</si>
  <si>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</si>
  <si>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</si>
  <si>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</si>
  <si>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</si>
  <si>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</si>
  <si>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</si>
  <si>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</si>
  <si>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</si>
  <si>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</si>
  <si>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</si>
  <si>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</si>
  <si>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</si>
  <si>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</si>
  <si>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</si>
  <si>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</si>
  <si>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</si>
  <si>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</si>
  <si>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</si>
  <si>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</si>
  <si>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</si>
  <si>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</si>
  <si>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</si>
  <si>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</si>
  <si>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</si>
  <si>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</si>
  <si>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</si>
  <si>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</si>
  <si>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</si>
  <si>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</si>
  <si>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</si>
  <si>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</si>
  <si>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</si>
  <si>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</si>
  <si>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</si>
  <si>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</si>
  <si>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</si>
  <si>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</si>
  <si>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</si>
  <si>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</si>
  <si>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</si>
  <si>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</si>
  <si>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</si>
  <si>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</si>
  <si>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</si>
  <si>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</si>
  <si>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</si>
  <si>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</si>
  <si>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</si>
  <si>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</si>
  <si>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</si>
  <si>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</si>
  <si>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</si>
  <si>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</si>
  <si>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</si>
  <si>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</si>
  <si>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</si>
  <si>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</si>
  <si>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</si>
  <si>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</si>
  <si>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</si>
  <si>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</si>
  <si>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</si>
  <si>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</si>
  <si>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</si>
  <si>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</si>
  <si>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</si>
  <si>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</si>
  <si>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</si>
  <si>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</si>
  <si>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</si>
  <si>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</si>
  <si>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</si>
  <si>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</si>
  <si>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</si>
  <si>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</si>
  <si>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</si>
  <si>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</si>
  <si>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</si>
  <si>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</si>
  <si>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</si>
  <si>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</si>
  <si>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</si>
  <si>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</si>
  <si>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</si>
  <si>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</si>
  <si>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</si>
  <si>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</si>
  <si>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</si>
  <si>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</si>
  <si>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</si>
  <si>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</si>
  <si>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</si>
  <si>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</si>
  <si>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</si>
  <si>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</si>
  <si>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</si>
  <si>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</si>
  <si>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</si>
  <si>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</si>
  <si>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</si>
  <si>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</si>
  <si>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</si>
  <si>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</si>
  <si>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</si>
  <si>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</si>
  <si>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</si>
  <si>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</si>
  <si>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</si>
  <si>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</si>
  <si>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</si>
  <si>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</si>
  <si>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</si>
  <si>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</si>
  <si>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</si>
  <si>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</si>
  <si>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</si>
  <si>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</si>
  <si>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</si>
  <si>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</si>
  <si>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</si>
  <si>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</si>
  <si>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</si>
  <si>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</si>
  <si>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</si>
  <si>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</si>
  <si>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</si>
  <si>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</si>
  <si>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</si>
  <si>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</si>
  <si>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</si>
  <si>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</si>
  <si>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</si>
  <si>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</si>
  <si>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</si>
  <si>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</si>
  <si>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</si>
  <si>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</si>
  <si>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</si>
  <si>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</si>
  <si>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</si>
  <si>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</si>
  <si>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</si>
  <si>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</si>
  <si>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</si>
  <si>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</si>
  <si>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</si>
  <si>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</si>
  <si>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</si>
  <si>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</si>
  <si>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</si>
  <si>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</si>
  <si>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</si>
  <si>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</si>
  <si>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</si>
  <si>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</si>
  <si>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</si>
  <si>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</si>
  <si>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</si>
  <si>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</si>
  <si>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</si>
  <si>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</si>
  <si>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</si>
  <si>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</si>
  <si>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</si>
  <si>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</si>
  <si>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</si>
  <si>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</si>
  <si>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</si>
  <si>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</si>
  <si>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</si>
  <si>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</si>
  <si>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</si>
  <si>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</si>
  <si>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</si>
  <si>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</si>
  <si>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</si>
  <si>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</si>
  <si>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</si>
  <si>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</si>
  <si>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</si>
  <si>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</si>
  <si>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</si>
  <si>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</si>
  <si>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</si>
  <si>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</si>
  <si>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</si>
  <si>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</si>
  <si>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</si>
  <si>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</si>
  <si>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</si>
  <si>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</si>
  <si>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</si>
  <si>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</si>
  <si>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</si>
  <si>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</si>
  <si>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</si>
  <si>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</si>
  <si>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</si>
  <si>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</si>
  <si>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</si>
  <si>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</si>
  <si>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</si>
  <si>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</si>
  <si>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</si>
  <si>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</si>
  <si>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</si>
  <si>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</si>
  <si>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</si>
  <si>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</si>
  <si>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</si>
  <si>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</si>
  <si>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</si>
  <si>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</si>
  <si>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</si>
  <si>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</si>
  <si>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</si>
  <si>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</si>
  <si>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</si>
  <si>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</si>
  <si>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</si>
  <si>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</si>
  <si>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</si>
  <si>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</si>
  <si>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</si>
  <si>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</si>
  <si>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</si>
  <si>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</si>
  <si>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</si>
  <si>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</si>
  <si>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</si>
  <si>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</si>
  <si>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</si>
  <si>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</si>
  <si>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</si>
  <si>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</si>
  <si>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</si>
  <si>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</si>
  <si>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</si>
  <si>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</si>
  <si>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</si>
  <si>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</si>
  <si>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</si>
  <si>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</si>
  <si>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</si>
  <si>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</si>
  <si>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</si>
  <si>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</si>
  <si>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</si>
  <si>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</si>
  <si>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</si>
  <si>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</si>
  <si>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</si>
  <si>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</si>
  <si>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</si>
  <si>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</si>
  <si>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</si>
  <si>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</si>
  <si>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</si>
  <si>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</si>
  <si>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</si>
  <si>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</si>
  <si>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</si>
  <si>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</si>
  <si>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</si>
  <si>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</si>
  <si>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</si>
  <si>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</si>
  <si>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</si>
  <si>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</si>
  <si>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</si>
  <si>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</si>
  <si>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</si>
  <si>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</si>
  <si>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</si>
  <si>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</si>
  <si>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</si>
  <si>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</si>
  <si>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</si>
  <si>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</si>
  <si>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</si>
  <si>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</si>
  <si>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</si>
  <si>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</si>
  <si>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</si>
  <si>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</si>
  <si>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</si>
  <si>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</si>
  <si>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</si>
  <si>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</si>
  <si>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</si>
  <si>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</si>
  <si>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</si>
  <si>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</si>
  <si>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</si>
  <si>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</si>
  <si>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</si>
  <si>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</si>
  <si>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</si>
  <si>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</si>
  <si>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</si>
  <si>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</si>
  <si>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</si>
  <si>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</si>
  <si>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</si>
  <si>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</si>
  <si>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</si>
  <si>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</si>
  <si>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</si>
  <si>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</si>
  <si>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</si>
  <si>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</si>
  <si>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</si>
  <si>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</si>
  <si>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</si>
  <si>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</si>
  <si>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</si>
  <si>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</si>
  <si>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</si>
  <si>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</si>
  <si>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</si>
  <si>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</si>
  <si>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</si>
  <si>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</si>
  <si>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</si>
  <si>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</si>
  <si>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</si>
  <si>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</si>
  <si>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</si>
  <si>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</si>
  <si>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</si>
  <si>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</si>
  <si>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</si>
  <si>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</si>
  <si>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</si>
  <si>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</si>
  <si>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</si>
  <si>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</si>
  <si>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</si>
  <si>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</si>
  <si>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</si>
  <si>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</si>
  <si>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</si>
  <si>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</si>
  <si>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</si>
  <si>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</si>
  <si>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</si>
  <si>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</si>
  <si>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</si>
  <si>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</si>
  <si>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</si>
  <si>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</si>
  <si>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</si>
  <si>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</si>
  <si>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</si>
  <si>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</si>
  <si>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</si>
  <si>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</si>
  <si>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</si>
  <si>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</si>
  <si>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</si>
  <si>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</si>
  <si>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</si>
  <si>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</si>
  <si>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</si>
  <si>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</si>
  <si>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</si>
  <si>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</si>
  <si>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</si>
  <si>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</si>
  <si>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</si>
  <si>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</si>
  <si>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</si>
  <si>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</si>
  <si>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</si>
  <si>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</si>
  <si>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</si>
  <si>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</si>
  <si>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</si>
  <si>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</si>
  <si>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</si>
  <si>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</si>
  <si>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</si>
  <si>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</si>
  <si>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</si>
  <si>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</si>
  <si>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</si>
  <si>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</si>
  <si>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</si>
  <si>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</si>
  <si>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</si>
  <si>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</si>
  <si>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</si>
  <si>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</si>
  <si>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</si>
  <si>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</si>
  <si>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</si>
  <si>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</si>
  <si>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</si>
  <si>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</si>
  <si>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</si>
  <si>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</si>
  <si>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</si>
  <si>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</si>
  <si>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</si>
  <si>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</si>
  <si>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</si>
  <si>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</si>
  <si>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</si>
  <si>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</si>
  <si>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</si>
  <si>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</si>
  <si>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</si>
  <si>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</si>
  <si>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</si>
  <si>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</si>
  <si>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</si>
  <si>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</si>
  <si>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</si>
  <si>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</si>
  <si>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</si>
  <si>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</si>
  <si>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</si>
  <si>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</si>
  <si>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</si>
  <si>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</si>
  <si>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</si>
  <si>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</si>
  <si>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</si>
  <si>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</si>
  <si>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</si>
  <si>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</si>
  <si>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</si>
  <si>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</si>
  <si>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</si>
  <si>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</si>
  <si>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</si>
  <si>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</si>
  <si>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</si>
  <si>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</si>
  <si>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</si>
  <si>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</si>
  <si>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</si>
  <si>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</si>
  <si>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</si>
  <si>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</si>
  <si>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</si>
  <si>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</si>
  <si>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</si>
  <si>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</si>
  <si>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</si>
  <si>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</si>
  <si>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</si>
  <si>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</si>
  <si>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</si>
  <si>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</si>
  <si>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</si>
  <si>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</si>
  <si>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</si>
  <si>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</si>
  <si>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</si>
  <si>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</si>
  <si>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</si>
  <si>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</si>
  <si>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</si>
  <si>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</si>
  <si>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</si>
  <si>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</si>
  <si>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</si>
  <si>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</si>
  <si>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</si>
  <si>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</si>
  <si>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</si>
  <si>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</si>
  <si>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</si>
  <si>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</si>
  <si>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</si>
  <si>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</si>
  <si>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</si>
  <si>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</si>
  <si>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</si>
  <si>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</si>
  <si>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</si>
  <si>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</si>
  <si>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</si>
  <si>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</si>
  <si>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</si>
  <si>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</si>
  <si>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</si>
  <si>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</si>
  <si>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</si>
  <si>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</si>
  <si>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</si>
  <si>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</si>
  <si>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</si>
  <si>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</si>
  <si>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</si>
  <si>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</si>
  <si>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</si>
  <si>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</si>
  <si>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</si>
  <si>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</si>
  <si>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</si>
  <si>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</si>
  <si>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</si>
  <si>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</si>
  <si>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</si>
  <si>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</si>
  <si>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</si>
  <si>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</si>
  <si>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</si>
  <si>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</si>
  <si>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</si>
  <si>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</si>
  <si>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</si>
  <si>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</si>
  <si>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</si>
  <si>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</si>
  <si>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</si>
  <si>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</si>
  <si>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</si>
  <si>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</si>
  <si>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</si>
  <si>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</si>
  <si>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</si>
  <si>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</si>
  <si>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</si>
  <si>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</si>
  <si>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</si>
  <si>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</si>
  <si>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</si>
  <si>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</si>
  <si>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</si>
  <si>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</si>
  <si>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</si>
  <si>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</si>
  <si>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</si>
  <si>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</si>
  <si>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</si>
  <si>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</si>
  <si>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</si>
  <si>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</si>
  <si>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</si>
  <si>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</si>
  <si>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</si>
  <si>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</si>
  <si>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</si>
  <si>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</si>
  <si>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</si>
  <si>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</si>
  <si>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</si>
  <si>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</si>
  <si>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</si>
  <si>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</si>
  <si>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</si>
  <si>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</si>
  <si>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</si>
  <si>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</si>
  <si>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</si>
  <si>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</si>
  <si>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</si>
  <si>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</si>
  <si>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</si>
  <si>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</si>
  <si>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</si>
  <si>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</si>
  <si>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</si>
  <si>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</si>
  <si>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</si>
  <si>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</si>
  <si>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</si>
  <si>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</si>
  <si>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</si>
  <si>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</si>
  <si>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</si>
  <si>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</si>
  <si>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</si>
  <si>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</si>
  <si>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</si>
  <si>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</si>
  <si>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</si>
  <si>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</si>
  <si>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</si>
  <si>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</si>
  <si>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</si>
  <si>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</si>
  <si>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</si>
  <si>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</si>
  <si>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</si>
  <si>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</si>
  <si>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</si>
  <si>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</si>
  <si>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</si>
  <si>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</si>
  <si>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</si>
  <si>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</si>
  <si>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</si>
  <si>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</si>
  <si>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</si>
  <si>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</si>
  <si>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</si>
  <si>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</si>
  <si>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</si>
  <si>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</si>
  <si>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</si>
  <si>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</si>
  <si>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</si>
  <si>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</si>
  <si>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</si>
  <si>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</si>
  <si>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</si>
  <si>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</si>
  <si>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</si>
  <si>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</si>
  <si>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</si>
  <si>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</si>
  <si>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</si>
  <si>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</si>
  <si>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</si>
  <si>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</si>
  <si>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</si>
  <si>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</si>
  <si>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</si>
  <si>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</si>
  <si>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</si>
  <si>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</si>
  <si>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</si>
  <si>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</si>
  <si>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</si>
  <si>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</si>
  <si>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</si>
  <si>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</si>
  <si>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</si>
  <si>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</si>
  <si>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</si>
  <si>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</si>
  <si>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</si>
  <si>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</si>
  <si>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</si>
  <si>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</si>
  <si>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</si>
  <si>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</si>
  <si>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</si>
  <si>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</si>
  <si>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</si>
  <si>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</si>
  <si>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</si>
  <si>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</si>
  <si>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</si>
  <si>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</si>
  <si>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</si>
  <si>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</si>
  <si>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</si>
  <si>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</si>
  <si>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</si>
  <si>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</si>
  <si>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</si>
  <si>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</si>
  <si>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</si>
  <si>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</si>
  <si>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</si>
  <si>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</si>
  <si>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</si>
  <si>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</si>
  <si>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</si>
  <si>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</si>
  <si>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</si>
  <si>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</si>
  <si>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</si>
  <si>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</si>
  <si>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</si>
  <si>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</si>
  <si>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</si>
  <si>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</si>
  <si>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</si>
  <si>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</si>
  <si>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</si>
  <si>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</si>
  <si>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</si>
  <si>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</si>
  <si>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</si>
  <si>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</si>
  <si>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</si>
  <si>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</si>
  <si>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</si>
  <si>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</si>
  <si>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</si>
  <si>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</si>
  <si>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</si>
  <si>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</si>
  <si>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</si>
  <si>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</si>
  <si>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</si>
  <si>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</si>
  <si>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</si>
  <si>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</si>
  <si>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</si>
  <si>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</si>
  <si>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</si>
  <si>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</si>
  <si>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</si>
  <si>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</si>
  <si>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</si>
  <si>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</si>
  <si>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</si>
  <si>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</si>
  <si>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</si>
  <si>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</si>
  <si>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</si>
  <si>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</si>
  <si>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</si>
  <si>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</si>
  <si>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</si>
  <si>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</si>
  <si>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</si>
  <si>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</si>
  <si>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</si>
  <si>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</si>
  <si>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</si>
  <si>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</si>
  <si>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</si>
  <si>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</si>
  <si>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</si>
  <si>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</si>
  <si>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</si>
  <si>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</si>
  <si>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</si>
  <si>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</si>
  <si>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</si>
  <si>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</si>
  <si>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</si>
  <si>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</si>
  <si>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</si>
  <si>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</si>
  <si>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</si>
  <si>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</si>
  <si>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</si>
  <si>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</si>
  <si>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</si>
  <si>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</si>
  <si>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</si>
  <si>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</si>
  <si>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</si>
  <si>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</si>
  <si>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</si>
  <si>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</si>
  <si>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</si>
  <si>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</si>
  <si>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</si>
  <si>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</si>
  <si>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</si>
  <si>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</si>
  <si>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</si>
  <si>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</si>
  <si>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</si>
  <si>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</si>
  <si>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</si>
  <si>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</si>
  <si>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</si>
  <si>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</si>
  <si>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</si>
  <si>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</si>
  <si>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</si>
  <si>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</si>
  <si>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</si>
  <si>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</si>
  <si>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</si>
  <si>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</si>
  <si>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</si>
  <si>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</si>
  <si>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</si>
  <si>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</si>
  <si>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</si>
  <si>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</si>
  <si>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</si>
  <si>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</si>
  <si>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</si>
  <si>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</si>
  <si>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</si>
  <si>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</si>
  <si>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</si>
  <si>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</si>
  <si>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</si>
  <si>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</si>
  <si>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</si>
  <si>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</si>
  <si>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</si>
  <si>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</si>
  <si>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</si>
  <si>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</si>
  <si>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</si>
  <si>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</si>
  <si>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</si>
  <si>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</si>
  <si>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</si>
  <si>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</si>
  <si>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</si>
  <si>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</si>
  <si>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</si>
  <si>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</si>
  <si>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</si>
  <si>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</si>
  <si>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</si>
  <si>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</si>
  <si>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</si>
  <si>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</si>
  <si>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</si>
  <si>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</si>
  <si>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</si>
  <si>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</si>
  <si>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</si>
  <si>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</si>
  <si>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</si>
  <si>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</si>
  <si>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</si>
  <si>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</si>
  <si>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</si>
  <si>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</si>
  <si>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</si>
  <si>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</si>
  <si>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</si>
  <si>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</si>
  <si>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</si>
  <si>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</si>
  <si>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</si>
  <si>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</si>
  <si>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</si>
  <si>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</si>
  <si>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</si>
  <si>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</si>
  <si>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</si>
  <si>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</si>
  <si>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</si>
  <si>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</si>
  <si>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</si>
  <si>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</si>
  <si>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</si>
  <si>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</si>
  <si>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</si>
  <si>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</si>
  <si>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</si>
  <si>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</si>
  <si>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</si>
  <si>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</si>
  <si>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</si>
  <si>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</si>
  <si>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</si>
  <si>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</si>
  <si>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</si>
  <si>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</si>
  <si>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</si>
  <si>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</si>
  <si>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</si>
  <si>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</si>
  <si>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</si>
  <si>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</si>
  <si>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</si>
  <si>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</si>
  <si>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</si>
  <si>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</si>
  <si>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</si>
  <si>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</si>
  <si>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</si>
  <si>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</si>
  <si>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</si>
  <si>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</si>
  <si>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</si>
  <si>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</si>
  <si>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</si>
  <si>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</si>
  <si>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</si>
  <si>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</si>
  <si>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</si>
  <si>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</si>
  <si>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</si>
  <si>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</si>
  <si>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</si>
  <si>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</si>
  <si>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</si>
  <si>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</si>
  <si>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</si>
  <si>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</si>
  <si>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</si>
  <si>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</si>
  <si>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</si>
  <si>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</si>
  <si>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</si>
  <si>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</si>
  <si>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</si>
  <si>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</si>
  <si>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</si>
  <si>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</si>
  <si>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</si>
  <si>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</si>
  <si>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</si>
  <si>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</si>
  <si>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</si>
  <si>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</si>
  <si>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</si>
  <si>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</si>
  <si>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</si>
  <si>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</si>
  <si>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</si>
  <si>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</si>
  <si>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</si>
  <si>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</si>
  <si>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</si>
  <si>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</si>
  <si>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</si>
  <si>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</si>
  <si>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</si>
  <si>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</si>
  <si>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</si>
  <si>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</si>
  <si>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</si>
  <si>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</si>
  <si>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</si>
  <si>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</si>
  <si>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</si>
  <si>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</si>
  <si>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</si>
  <si>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</si>
  <si>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</si>
  <si>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</si>
  <si>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</si>
  <si>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</si>
  <si>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</si>
  <si>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</si>
  <si>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</si>
  <si>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</si>
  <si>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</si>
  <si>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</si>
  <si>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</si>
  <si>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</si>
  <si>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</si>
  <si>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</si>
  <si>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</si>
  <si>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</si>
  <si>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</si>
  <si>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</si>
  <si>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</si>
  <si>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</si>
  <si>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</si>
  <si>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</si>
  <si>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</si>
  <si>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</si>
  <si>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</si>
  <si>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</si>
  <si>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</si>
  <si>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</si>
  <si>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</si>
  <si>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</si>
  <si>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</si>
  <si>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</si>
  <si>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</si>
  <si>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</si>
  <si>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</si>
  <si>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</si>
  <si>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</si>
  <si>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</si>
  <si>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</si>
  <si>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</si>
  <si>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</si>
  <si>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</si>
  <si>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</si>
  <si>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</si>
  <si>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</si>
  <si>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</si>
  <si>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</si>
  <si>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</si>
  <si>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</si>
  <si>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</si>
  <si>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</si>
  <si>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</si>
  <si>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</si>
  <si>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</si>
  <si>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</si>
  <si>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</si>
  <si>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</si>
  <si>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</si>
  <si>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</si>
  <si>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</si>
  <si>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</si>
  <si>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</si>
  <si>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</si>
  <si>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</si>
  <si>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</si>
  <si>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</si>
  <si>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</si>
  <si>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</si>
  <si>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</si>
  <si>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</si>
  <si>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</si>
  <si>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</si>
  <si>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</si>
  <si>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</si>
  <si>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</si>
  <si>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</si>
  <si>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</si>
  <si>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</si>
  <si>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</si>
  <si>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</si>
  <si>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</si>
  <si>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</si>
  <si>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</si>
  <si>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</si>
  <si>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</si>
  <si>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</si>
  <si>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</si>
  <si>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</si>
  <si>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</si>
  <si>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</si>
  <si>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</si>
  <si>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</si>
  <si>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</si>
  <si>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</si>
  <si>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</si>
  <si>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</si>
  <si>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</si>
  <si>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</si>
  <si>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</si>
  <si>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</si>
  <si>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</si>
  <si>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</si>
  <si>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</si>
  <si>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</si>
  <si>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</si>
  <si>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</si>
  <si>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</si>
  <si>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</si>
  <si>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</si>
  <si>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</si>
  <si>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</si>
  <si>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</si>
  <si>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</si>
  <si>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</si>
  <si>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</si>
  <si>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</si>
  <si>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</si>
  <si>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</si>
  <si>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</si>
  <si>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</si>
  <si>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</si>
  <si>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</si>
  <si>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</si>
  <si>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</si>
  <si>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</si>
  <si>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</si>
  <si>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</si>
  <si>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</si>
  <si>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</si>
  <si>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</si>
  <si>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</si>
  <si>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</si>
  <si>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</si>
  <si>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</si>
  <si>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</si>
  <si>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</si>
  <si>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</si>
  <si>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</si>
  <si>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</si>
  <si>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</si>
  <si>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</si>
  <si>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</si>
  <si>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</si>
  <si>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</si>
  <si>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</si>
  <si>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</si>
  <si>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</si>
  <si>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</si>
  <si>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</si>
  <si>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</si>
  <si>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</si>
  <si>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</si>
  <si>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</si>
  <si>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</si>
  <si>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</si>
  <si>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</si>
  <si>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</si>
  <si>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</si>
  <si>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</si>
  <si>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</si>
  <si>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</si>
  <si>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</si>
  <si>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</si>
  <si>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</si>
  <si>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</si>
  <si>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</si>
  <si>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</si>
  <si>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</si>
  <si>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</si>
  <si>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</si>
  <si>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</si>
  <si>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</si>
  <si>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</si>
  <si>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</si>
  <si>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</si>
  <si>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</si>
  <si>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</si>
  <si>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</si>
  <si>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</si>
  <si>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</si>
  <si>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</si>
  <si>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</si>
  <si>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</si>
  <si>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</si>
  <si>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</si>
  <si>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</si>
  <si>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</si>
  <si>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</si>
  <si>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</si>
  <si>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</si>
  <si>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</si>
  <si>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</si>
  <si>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</si>
  <si>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</si>
  <si>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</si>
  <si>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</si>
  <si>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</si>
  <si>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</si>
  <si>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</si>
  <si>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</si>
  <si>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</si>
  <si>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</si>
  <si>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</si>
  <si>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</si>
  <si>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</si>
  <si>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</si>
  <si>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</si>
  <si>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</si>
  <si>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</si>
  <si>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</si>
  <si>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</si>
  <si>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</si>
  <si>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</si>
  <si>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</si>
  <si>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</si>
  <si>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</si>
  <si>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</si>
  <si>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</si>
  <si>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</si>
  <si>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</si>
  <si>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</si>
  <si>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</si>
  <si>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</si>
  <si>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</si>
  <si>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</si>
  <si>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</si>
  <si>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</si>
  <si>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</si>
  <si>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</si>
  <si>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</si>
  <si>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</si>
  <si>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</si>
  <si>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</si>
  <si>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</si>
  <si>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</si>
  <si>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</si>
  <si>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</si>
  <si>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</si>
  <si>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</si>
  <si>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</si>
  <si>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</si>
  <si>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</si>
  <si>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</si>
  <si>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</si>
  <si>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</si>
  <si>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</si>
  <si>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</si>
  <si>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</si>
  <si>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</si>
  <si>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</si>
  <si>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</si>
  <si>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</si>
  <si>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</si>
  <si>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</si>
  <si>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</si>
  <si>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</si>
  <si>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</si>
  <si>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</si>
  <si>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</si>
  <si>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</si>
  <si>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</si>
  <si>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</si>
  <si>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</si>
  <si>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</si>
  <si>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</si>
  <si>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</si>
  <si>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</si>
  <si>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</si>
  <si>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</si>
  <si>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</si>
  <si>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</si>
  <si>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</si>
  <si>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</si>
  <si>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</si>
  <si>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</si>
  <si>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</si>
  <si>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</si>
  <si>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</si>
  <si>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</si>
  <si>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</si>
  <si>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</si>
  <si>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</si>
  <si>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</si>
  <si>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</si>
  <si>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</si>
  <si>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</si>
  <si>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</si>
  <si>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</si>
  <si>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</si>
  <si>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</si>
  <si>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</si>
  <si>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</si>
  <si>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</si>
  <si>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</si>
  <si>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</si>
  <si>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</si>
  <si>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</si>
  <si>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</si>
  <si>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</si>
  <si>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</si>
  <si>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</si>
  <si>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</si>
  <si>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</si>
  <si>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</si>
  <si>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</si>
  <si>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</si>
  <si>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</si>
  <si>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</si>
  <si>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</si>
  <si>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</si>
  <si>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</si>
  <si>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</si>
  <si>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</si>
  <si>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</si>
  <si>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</si>
  <si>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</si>
  <si>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</si>
  <si>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</si>
  <si>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</si>
  <si>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</si>
  <si>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</si>
  <si>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</si>
  <si>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</si>
  <si>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</si>
  <si>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</si>
  <si>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</si>
  <si>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</si>
  <si>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</si>
  <si>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</si>
  <si>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</si>
  <si>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</si>
  <si>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</si>
  <si>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</si>
  <si>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</si>
  <si>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</si>
  <si>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</si>
  <si>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</si>
  <si>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</si>
  <si>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</si>
  <si>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</si>
  <si>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</si>
  <si>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</si>
  <si>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</si>
  <si>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</si>
  <si>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</si>
  <si>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</si>
  <si>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</si>
  <si>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</si>
  <si>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</si>
  <si>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</si>
  <si>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</si>
  <si>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</si>
  <si>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</si>
  <si>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</si>
  <si>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</si>
  <si>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</si>
  <si>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</si>
  <si>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</si>
  <si>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</si>
  <si>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</si>
  <si>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</si>
  <si>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</si>
  <si>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</si>
  <si>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</si>
  <si>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</si>
  <si>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</si>
  <si>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</si>
  <si>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</si>
  <si>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</si>
  <si>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</si>
  <si>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</si>
  <si>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</si>
  <si>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</si>
  <si>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</si>
  <si>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</si>
  <si>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</si>
  <si>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</si>
  <si>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</si>
  <si>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</si>
  <si>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</si>
  <si>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</si>
  <si>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</si>
  <si>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</si>
  <si>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</si>
  <si>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</si>
  <si>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</si>
  <si>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</si>
  <si>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</si>
  <si>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</si>
  <si>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</si>
  <si>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</si>
  <si>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</si>
  <si>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</si>
  <si>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</si>
  <si>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</si>
  <si>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</si>
  <si>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</si>
  <si>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</si>
  <si>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</si>
  <si>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</si>
  <si>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</si>
  <si>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</si>
  <si>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</si>
  <si>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</si>
  <si>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</si>
  <si>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</si>
  <si>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</si>
  <si>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</si>
  <si>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</si>
  <si>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</si>
  <si>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</si>
  <si>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</si>
  <si>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</si>
  <si>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</si>
  <si>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</si>
  <si>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</si>
  <si>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</si>
  <si>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</si>
  <si>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</si>
  <si>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</si>
  <si>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</si>
  <si>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</si>
  <si>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</si>
  <si>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</si>
  <si>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</si>
  <si>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</si>
  <si>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</si>
  <si>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</si>
  <si>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</si>
  <si>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</si>
  <si>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</si>
  <si>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</si>
  <si>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</si>
  <si>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</si>
  <si>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</si>
  <si>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</si>
  <si>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</si>
  <si>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</si>
  <si>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</si>
  <si>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</si>
  <si>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</si>
  <si>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</si>
  <si>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</si>
  <si>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</si>
  <si>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</si>
  <si>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</si>
  <si>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</si>
  <si>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</si>
  <si>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</si>
  <si>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</si>
  <si>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</si>
  <si>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</si>
  <si>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</si>
  <si>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</si>
  <si>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</si>
  <si>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</si>
  <si>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</si>
  <si>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</si>
  <si>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</si>
  <si>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</si>
  <si>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</si>
  <si>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</si>
  <si>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</si>
  <si>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</si>
  <si>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</si>
  <si>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</si>
  <si>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</si>
  <si>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</si>
  <si>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</si>
  <si>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</si>
  <si>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</si>
  <si>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</si>
  <si>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</si>
  <si>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</si>
  <si>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</si>
  <si>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</si>
  <si>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</si>
  <si>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</si>
  <si>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</si>
  <si>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</si>
  <si>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</si>
  <si>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</si>
  <si>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</si>
  <si>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</si>
  <si>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</si>
  <si>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</si>
  <si>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</si>
  <si>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</si>
  <si>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</si>
  <si>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</si>
  <si>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</si>
  <si>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</si>
  <si>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</si>
  <si>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</si>
  <si>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</si>
  <si>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</si>
  <si>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</si>
  <si>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</si>
  <si>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</si>
  <si>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</si>
  <si>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</si>
  <si>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</si>
  <si>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</si>
  <si>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</si>
  <si>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</si>
  <si>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</si>
  <si>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</si>
  <si>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</si>
  <si>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</si>
  <si>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</si>
  <si>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</si>
  <si>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</si>
  <si>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</si>
  <si>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</si>
  <si>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</si>
  <si>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</si>
  <si>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</si>
  <si>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</si>
  <si>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</si>
  <si>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</si>
  <si>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</si>
  <si>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</si>
  <si>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</si>
  <si>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</si>
  <si>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</si>
  <si>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</si>
  <si>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</si>
  <si>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</si>
  <si>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</si>
  <si>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</si>
  <si>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</si>
  <si>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</si>
  <si>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</si>
  <si>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</si>
  <si>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</si>
  <si>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</si>
  <si>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</si>
  <si>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</si>
  <si>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</si>
  <si>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</si>
  <si>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</si>
  <si>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</si>
  <si>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</si>
  <si>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</si>
  <si>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</si>
  <si>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</si>
  <si>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</si>
  <si>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</si>
  <si>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</si>
  <si>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</si>
  <si>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</si>
  <si>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</si>
  <si>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</si>
  <si>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</si>
  <si>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</si>
  <si>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</si>
  <si>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</si>
  <si>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</si>
  <si>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</si>
  <si>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</si>
  <si>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</si>
  <si>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</si>
  <si>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</si>
  <si>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</si>
  <si>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</si>
  <si>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</si>
  <si>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</si>
  <si>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</si>
  <si>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</si>
  <si>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</si>
  <si>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</si>
  <si>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</si>
  <si>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</si>
  <si>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</si>
  <si>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</si>
  <si>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</si>
  <si>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</si>
  <si>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</si>
  <si>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</si>
  <si>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</si>
  <si>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</si>
  <si>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</si>
  <si>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</si>
  <si>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</si>
  <si>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</si>
  <si>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</si>
  <si>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</si>
  <si>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</si>
  <si>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</si>
  <si>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</si>
  <si>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</si>
  <si>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</si>
  <si>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</si>
  <si>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</si>
  <si>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</si>
  <si>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</si>
  <si>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</si>
  <si>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</si>
  <si>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</si>
  <si>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</si>
  <si>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</si>
  <si>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</si>
  <si>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</si>
  <si>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</si>
  <si>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</si>
  <si>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</si>
  <si>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</si>
  <si>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</si>
  <si>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</si>
  <si>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</si>
  <si>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</si>
  <si>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</si>
  <si>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</si>
  <si>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</si>
  <si>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</si>
  <si>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</si>
  <si>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</si>
  <si>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</si>
  <si>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</si>
  <si>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</si>
  <si>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</si>
  <si>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</si>
  <si>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</si>
  <si>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</si>
  <si>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</si>
  <si>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</si>
  <si>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</si>
  <si>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</si>
  <si>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</si>
  <si>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</si>
  <si>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</si>
  <si>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</si>
  <si>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</si>
  <si>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</si>
  <si>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</si>
  <si>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</si>
  <si>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</si>
  <si>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</si>
  <si>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</si>
  <si>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</si>
  <si>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</si>
  <si>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</si>
  <si>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</si>
  <si>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</si>
  <si>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</si>
  <si>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</si>
  <si>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</si>
  <si>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</si>
  <si>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</si>
  <si>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</si>
  <si>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</si>
  <si>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</si>
  <si>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</si>
  <si>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</si>
  <si>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</si>
  <si>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</si>
  <si>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</si>
  <si>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</si>
  <si>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</si>
  <si>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</si>
  <si>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</si>
  <si>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</si>
  <si>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</si>
  <si>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</si>
  <si>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</si>
  <si>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</si>
  <si>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</si>
  <si>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</si>
  <si>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</si>
  <si>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</si>
  <si>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</si>
  <si>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</si>
  <si>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</si>
  <si>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</si>
  <si>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</si>
  <si>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</si>
  <si>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</si>
  <si>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</si>
  <si>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</si>
  <si>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</si>
  <si>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</si>
  <si>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</si>
  <si>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</si>
  <si>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</si>
  <si>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</si>
  <si>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</si>
  <si>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</si>
  <si>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</si>
  <si>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</si>
  <si>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</si>
  <si>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</si>
  <si>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</si>
  <si>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</si>
  <si>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</si>
  <si>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</si>
  <si>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</si>
  <si>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</si>
  <si>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</si>
  <si>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</si>
  <si>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</si>
  <si>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</si>
  <si>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</si>
  <si>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</si>
  <si>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</si>
  <si>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</si>
  <si>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</si>
  <si>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</si>
  <si>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</si>
  <si>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</si>
  <si>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</si>
  <si>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</si>
  <si>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</si>
  <si>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</si>
  <si>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</si>
  <si>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</si>
  <si>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</si>
  <si>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</si>
  <si>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</si>
  <si>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</si>
  <si>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</si>
  <si>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</si>
  <si>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</si>
  <si>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</si>
  <si>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</si>
  <si>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</si>
  <si>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</si>
  <si>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</si>
  <si>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</si>
  <si>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</si>
  <si>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</si>
  <si>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</si>
  <si>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</si>
  <si>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</si>
  <si>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</si>
  <si>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</si>
  <si>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</si>
  <si>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</si>
  <si>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</si>
  <si>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</si>
  <si>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</si>
  <si>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</si>
  <si>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</si>
  <si>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</si>
  <si>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</si>
  <si>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</si>
  <si>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</si>
  <si>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</si>
  <si>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</si>
  <si>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</si>
  <si>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</si>
  <si>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</si>
  <si>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</si>
  <si>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</si>
  <si>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</si>
  <si>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</si>
  <si>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</si>
  <si>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</si>
  <si>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</si>
  <si>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</si>
  <si>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</si>
  <si>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</si>
  <si>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</si>
  <si>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</si>
  <si>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</si>
  <si>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</si>
  <si>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</si>
  <si>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</si>
  <si>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</si>
  <si>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</si>
  <si>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</si>
  <si>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</si>
  <si>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</si>
  <si>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</si>
  <si>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</si>
  <si>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</si>
  <si>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</si>
  <si>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</si>
  <si>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</si>
  <si>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</si>
  <si>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</si>
  <si>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</si>
  <si>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</si>
  <si>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</si>
  <si>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</si>
  <si>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</si>
  <si>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</si>
  <si>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</si>
  <si>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</si>
  <si>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</si>
  <si>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</si>
  <si>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</si>
  <si>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</si>
  <si>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</si>
  <si>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</si>
  <si>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</si>
  <si>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</si>
  <si>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</si>
  <si>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</si>
  <si>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</si>
  <si>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</si>
  <si>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</si>
  <si>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</si>
  <si>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</si>
  <si>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</si>
  <si>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</si>
  <si>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</si>
  <si>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</si>
  <si>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</si>
  <si>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</si>
  <si>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</si>
  <si>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</si>
  <si>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</si>
  <si>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</si>
  <si>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</si>
  <si>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</si>
  <si>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</si>
  <si>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</si>
  <si>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</si>
  <si>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</si>
  <si>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</si>
  <si>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</si>
  <si>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</si>
  <si>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</si>
  <si>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</si>
  <si>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</si>
  <si>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</si>
  <si>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</si>
  <si>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</si>
  <si>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</si>
  <si>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</si>
  <si>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</si>
  <si>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</si>
  <si>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</si>
  <si>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</si>
  <si>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</si>
  <si>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</si>
  <si>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</si>
  <si>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</si>
  <si>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</si>
  <si>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</si>
  <si>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</si>
  <si>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</si>
  <si>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</si>
  <si>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</si>
  <si>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</si>
  <si>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</si>
  <si>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</si>
  <si>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</si>
  <si>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</si>
  <si>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</si>
  <si>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</si>
  <si>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</si>
  <si>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</si>
  <si>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</si>
  <si>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</si>
  <si>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</si>
  <si>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</si>
  <si>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</si>
  <si>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</si>
  <si>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</si>
  <si>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</si>
  <si>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</si>
  <si>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</si>
  <si>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</si>
  <si>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</si>
  <si>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</si>
  <si>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</si>
  <si>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</si>
  <si>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</si>
  <si>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</si>
  <si>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</si>
  <si>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</si>
  <si>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</si>
  <si>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</si>
  <si>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</si>
  <si>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</si>
  <si>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</si>
  <si>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</si>
  <si>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</si>
  <si>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</si>
  <si>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</si>
  <si>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</si>
  <si>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</si>
  <si>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</si>
  <si>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</si>
  <si>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</si>
  <si>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</si>
  <si>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</si>
  <si>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</si>
  <si>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</si>
  <si>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</si>
  <si>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</si>
  <si>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</si>
  <si>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</si>
  <si>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</si>
  <si>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</si>
  <si>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</si>
  <si>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</si>
  <si>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</si>
  <si>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</si>
  <si>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</si>
  <si>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</si>
  <si>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</si>
  <si>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</si>
  <si>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</si>
  <si>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</si>
  <si>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</si>
  <si>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</si>
  <si>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</si>
  <si>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</si>
  <si>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</si>
  <si>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</si>
  <si>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</si>
  <si>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</si>
  <si>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</si>
  <si>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</si>
  <si>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</si>
  <si>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</si>
  <si>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</si>
  <si>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</si>
  <si>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</si>
  <si>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</si>
  <si>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</si>
  <si>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</si>
  <si>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</si>
  <si>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</si>
  <si>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</si>
  <si>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</si>
  <si>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</si>
  <si>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</si>
  <si>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</si>
  <si>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</si>
  <si>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</si>
  <si>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</si>
  <si>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</si>
  <si>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</si>
  <si>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</si>
  <si>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</si>
  <si>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</si>
  <si>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</si>
  <si>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</si>
  <si>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</si>
  <si>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</si>
  <si>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</si>
  <si>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</si>
  <si>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</si>
  <si>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</si>
  <si>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</si>
  <si>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</si>
  <si>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</si>
  <si>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</si>
  <si>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</si>
  <si>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</si>
  <si>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</si>
  <si>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</si>
  <si>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</si>
  <si>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</si>
  <si>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</si>
  <si>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</si>
  <si>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</si>
  <si>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</si>
  <si>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</si>
  <si>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</si>
  <si>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</si>
  <si>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</si>
  <si>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</si>
  <si>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</si>
  <si>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</si>
  <si>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</si>
  <si>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</si>
  <si>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</si>
  <si>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</si>
  <si>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</si>
  <si>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</si>
  <si>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</si>
  <si>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</si>
  <si>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</si>
  <si>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</si>
  <si>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</si>
  <si>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</si>
  <si>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</si>
  <si>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</si>
  <si>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</si>
  <si>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</si>
  <si>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</si>
  <si>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</si>
  <si>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</si>
  <si>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</si>
  <si>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</si>
  <si>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</si>
  <si>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</si>
  <si>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</si>
  <si>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</si>
  <si>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</si>
  <si>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</si>
  <si>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</si>
  <si>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</si>
  <si>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</si>
  <si>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</si>
  <si>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</si>
  <si>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</si>
  <si>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</si>
  <si>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</si>
  <si>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</si>
  <si>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</si>
  <si>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</si>
  <si>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</si>
  <si>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</si>
  <si>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</si>
  <si>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</si>
  <si>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</si>
  <si>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</si>
  <si>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</si>
  <si>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</si>
  <si>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</si>
  <si>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</si>
  <si>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</si>
  <si>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</si>
  <si>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</si>
  <si>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</si>
  <si>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</si>
  <si>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</si>
  <si>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</si>
  <si>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</si>
  <si>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</si>
  <si>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</si>
  <si>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</si>
  <si>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</si>
  <si>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</si>
  <si>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</si>
  <si>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</si>
  <si>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</si>
  <si>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</si>
  <si>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</si>
  <si>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</si>
  <si>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</si>
  <si>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</si>
  <si>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</si>
  <si>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</si>
  <si>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</si>
  <si>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</si>
  <si>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</si>
  <si>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</si>
  <si>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</si>
  <si>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</si>
  <si>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</si>
  <si>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</si>
  <si>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</si>
  <si>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</si>
  <si>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</si>
  <si>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</si>
  <si>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</si>
  <si>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</si>
  <si>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</si>
  <si>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</si>
  <si>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</si>
  <si>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</si>
  <si>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</si>
  <si>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</si>
  <si>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</si>
  <si>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</si>
  <si>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</si>
  <si>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</si>
  <si>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</si>
  <si>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</si>
  <si>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</si>
  <si>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</si>
  <si>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</si>
  <si>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</si>
  <si>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</si>
  <si>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</si>
  <si>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</si>
  <si>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</si>
  <si>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</si>
  <si>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</si>
  <si>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</si>
  <si>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</si>
  <si>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</si>
  <si>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</si>
  <si>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</si>
  <si>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</si>
  <si>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</si>
  <si>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</si>
  <si>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</si>
  <si>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</si>
  <si>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</si>
  <si>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</si>
  <si>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</si>
  <si>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</si>
  <si>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</si>
  <si>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</si>
  <si>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</si>
  <si>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</si>
  <si>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</si>
  <si>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</si>
  <si>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</si>
  <si>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</si>
  <si>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</si>
  <si>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</si>
  <si>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</si>
  <si>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</si>
  <si>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</si>
  <si>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</si>
  <si>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</si>
  <si>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</si>
  <si>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</si>
  <si>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</si>
  <si>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</si>
  <si>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</si>
  <si>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</si>
  <si>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</si>
  <si>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</si>
  <si>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</si>
  <si>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</si>
  <si>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</si>
  <si>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</si>
  <si>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</si>
  <si>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</si>
  <si>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</si>
  <si>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</si>
  <si>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</si>
  <si>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</si>
  <si>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</si>
  <si>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</si>
  <si>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</si>
  <si>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</si>
  <si>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</si>
  <si>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</si>
  <si>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</si>
  <si>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</si>
  <si>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</si>
  <si>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</si>
  <si>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</si>
  <si>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</si>
  <si>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</si>
  <si>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</si>
  <si>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</si>
  <si>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</si>
  <si>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</si>
  <si>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</si>
  <si>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</si>
  <si>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</si>
  <si>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</si>
  <si>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</si>
  <si>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</si>
  <si>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</si>
  <si>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</si>
  <si>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</si>
  <si>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</si>
  <si>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</si>
  <si>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</si>
  <si>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</si>
  <si>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</si>
  <si>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</si>
  <si>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</si>
  <si>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</si>
  <si>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</si>
  <si>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</si>
  <si>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</si>
  <si>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</si>
  <si>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</si>
  <si>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</si>
  <si>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</si>
  <si>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</si>
  <si>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</si>
  <si>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</si>
  <si>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</si>
  <si>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</si>
  <si>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</si>
  <si>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</si>
  <si>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</si>
  <si>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</si>
  <si>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</si>
  <si>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</si>
  <si>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</si>
  <si>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</si>
  <si>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</si>
  <si>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</si>
  <si>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</si>
  <si>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</si>
  <si>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</si>
  <si>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</si>
  <si>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</si>
  <si>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</si>
  <si>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</si>
  <si>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</si>
  <si>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</si>
  <si>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</si>
  <si>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</si>
  <si>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</si>
  <si>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</si>
  <si>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</si>
  <si>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</si>
  <si>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</si>
  <si>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</si>
  <si>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</si>
  <si>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</si>
  <si>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</si>
  <si>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</si>
  <si>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</si>
  <si>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</si>
  <si>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</si>
  <si>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</si>
  <si>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</si>
  <si>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</si>
  <si>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</si>
  <si>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</si>
  <si>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</si>
  <si>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</si>
  <si>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</si>
  <si>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</si>
  <si>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</si>
  <si>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</si>
  <si>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</si>
  <si>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</si>
  <si>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</si>
  <si>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</si>
  <si>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</si>
  <si>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</si>
  <si>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</si>
  <si>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</si>
  <si>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</si>
  <si>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</si>
  <si>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</si>
  <si>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</si>
  <si>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</si>
  <si>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</si>
  <si>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</si>
  <si>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</si>
  <si>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</si>
  <si>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</si>
  <si>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</si>
  <si>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</si>
  <si>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</si>
  <si>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</si>
  <si>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</si>
  <si>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</si>
  <si>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</si>
  <si>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</si>
  <si>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</si>
  <si>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</si>
  <si>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</si>
  <si>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</si>
  <si>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</si>
  <si>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</si>
  <si>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</si>
  <si>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</si>
  <si>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</si>
  <si>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</si>
  <si>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</si>
  <si>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</si>
  <si>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</si>
  <si>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</si>
  <si>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</si>
  <si>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</si>
  <si>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</si>
  <si>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</si>
  <si>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</si>
  <si>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</si>
  <si>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</si>
  <si>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</si>
  <si>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</si>
  <si>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</si>
  <si>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</si>
  <si>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</si>
  <si>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</si>
  <si>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</si>
  <si>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</si>
  <si>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</si>
  <si>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</si>
  <si>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</si>
  <si>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</si>
  <si>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</si>
  <si>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</si>
  <si>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</si>
  <si>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</si>
  <si>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</si>
  <si>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</si>
  <si>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</si>
  <si>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</si>
  <si>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</si>
  <si>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</si>
  <si>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</si>
  <si>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</si>
  <si>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</si>
  <si>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</si>
  <si>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</si>
  <si>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</si>
  <si>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</si>
  <si>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</si>
  <si>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</si>
  <si>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</si>
  <si>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</si>
  <si>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</si>
  <si>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</si>
  <si>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</si>
  <si>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</si>
  <si>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</si>
  <si>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</si>
  <si>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</si>
  <si>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</si>
  <si>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</si>
  <si>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</si>
  <si>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</si>
  <si>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</si>
  <si>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</si>
  <si>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</si>
  <si>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</si>
  <si>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</si>
  <si>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</si>
  <si>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</si>
  <si>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</si>
  <si>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</si>
  <si>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</si>
  <si>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</si>
  <si>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</si>
  <si>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</si>
  <si>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</si>
  <si>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</si>
  <si>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</si>
  <si>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</si>
  <si>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</si>
  <si>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</si>
  <si>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</si>
  <si>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</si>
  <si>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</si>
  <si>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</si>
  <si>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</si>
  <si>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</si>
  <si>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</si>
  <si>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</si>
  <si>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</si>
  <si>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</si>
  <si>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</si>
  <si>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</si>
  <si>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</si>
  <si>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</si>
  <si>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</si>
  <si>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</si>
  <si>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</si>
  <si>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</si>
  <si>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</si>
  <si>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</si>
  <si>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</si>
  <si>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</si>
  <si>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</si>
  <si>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</si>
  <si>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</si>
  <si>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</si>
  <si>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</si>
  <si>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</si>
  <si>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</si>
  <si>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</si>
  <si>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</si>
  <si>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</si>
  <si>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</si>
  <si>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</si>
  <si>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</si>
  <si>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</si>
  <si>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</si>
  <si>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</si>
  <si>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</si>
  <si>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</si>
  <si>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</si>
  <si>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</si>
  <si>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</si>
  <si>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</si>
  <si>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</si>
  <si>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</si>
  <si>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</si>
  <si>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</si>
  <si>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</si>
  <si>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</si>
  <si>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</si>
  <si>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</si>
  <si>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</si>
  <si>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</si>
  <si>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</si>
  <si>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</si>
  <si>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</si>
  <si>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</si>
  <si>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</si>
  <si>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</si>
  <si>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</si>
  <si>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</si>
  <si>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</si>
  <si>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</si>
  <si>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</si>
  <si>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</si>
  <si>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</si>
  <si>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</si>
  <si>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</si>
  <si>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</si>
  <si>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</si>
  <si>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</si>
  <si>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</si>
  <si>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</si>
  <si>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</si>
  <si>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</si>
  <si>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</si>
  <si>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</si>
  <si>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</si>
  <si>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</si>
  <si>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</si>
  <si>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</si>
  <si>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</si>
  <si>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</si>
  <si>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</si>
  <si>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</si>
  <si>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</si>
  <si>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</si>
  <si>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</si>
  <si>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</si>
  <si>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</si>
  <si>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</si>
  <si>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</si>
  <si>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</si>
  <si>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</si>
  <si>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</si>
  <si>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</si>
  <si>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</si>
  <si>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</si>
  <si>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</si>
  <si>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</si>
  <si>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</si>
  <si>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</si>
  <si>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</si>
  <si>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</si>
  <si>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</si>
  <si>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</si>
  <si>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</si>
  <si>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</si>
  <si>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</si>
  <si>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</si>
  <si>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</si>
  <si>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</si>
  <si>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</si>
  <si>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</si>
  <si>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</si>
  <si>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</si>
  <si>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</si>
  <si>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</si>
  <si>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</si>
  <si>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</si>
  <si>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</si>
  <si>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</si>
  <si>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</si>
  <si>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</si>
  <si>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</si>
  <si>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</si>
  <si>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</si>
  <si>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</si>
  <si>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</si>
  <si>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</si>
  <si>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</si>
  <si>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</si>
  <si>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</si>
  <si>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</si>
  <si>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</si>
  <si>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</si>
  <si>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</si>
  <si>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</si>
  <si>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</si>
  <si>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</si>
  <si>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</si>
  <si>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</si>
  <si>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</si>
  <si>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</si>
  <si>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</si>
  <si>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</si>
  <si>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</si>
  <si>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</si>
  <si>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</si>
  <si>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</si>
  <si>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</si>
  <si>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</si>
  <si>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</si>
  <si>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</si>
  <si>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</si>
  <si>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</si>
  <si>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</si>
  <si>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</si>
  <si>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</si>
  <si>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</si>
  <si>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</si>
  <si>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</si>
  <si>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</si>
  <si>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</si>
  <si>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</si>
  <si>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</si>
  <si>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</si>
  <si>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</si>
  <si>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</si>
  <si>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</si>
  <si>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</si>
  <si>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</si>
  <si>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</si>
  <si>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</si>
  <si>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</si>
  <si>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</si>
  <si>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</si>
  <si>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</si>
  <si>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</si>
  <si>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</si>
  <si>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</si>
  <si>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</si>
  <si>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</si>
  <si>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</si>
  <si>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</si>
  <si>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</si>
  <si>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</si>
  <si>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</si>
  <si>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</si>
  <si>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</si>
  <si>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</si>
  <si>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</si>
  <si>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</si>
  <si>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</si>
  <si>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</si>
  <si>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</si>
  <si>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</si>
  <si>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</si>
  <si>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</si>
  <si>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</si>
  <si>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</si>
  <si>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</si>
  <si>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</si>
  <si>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</si>
  <si>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</si>
  <si>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</si>
  <si>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</si>
  <si>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</si>
  <si>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</si>
  <si>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</si>
  <si>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</si>
  <si>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</si>
  <si>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</si>
  <si>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</si>
  <si>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</si>
  <si>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</si>
  <si>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</si>
  <si>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</si>
  <si>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</si>
  <si>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</si>
  <si>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</si>
  <si>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</si>
  <si>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</si>
  <si>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</si>
  <si>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</si>
  <si>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</si>
  <si>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</si>
  <si>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</si>
  <si>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</si>
  <si>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</si>
  <si>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</si>
  <si>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</si>
  <si>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</si>
  <si>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</si>
  <si>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</si>
  <si>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</si>
  <si>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</si>
  <si>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</si>
  <si>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</si>
  <si>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</si>
  <si>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</si>
  <si>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</si>
  <si>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</si>
  <si>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</si>
  <si>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</si>
  <si>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</si>
  <si>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</si>
  <si>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</si>
  <si>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</si>
  <si>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</si>
  <si>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</si>
  <si>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</si>
  <si>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</si>
  <si>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</si>
  <si>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</si>
  <si>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</si>
  <si>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</si>
  <si>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</si>
  <si>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</si>
  <si>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</si>
  <si>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</si>
  <si>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</si>
  <si>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</si>
  <si>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</si>
  <si>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</si>
  <si>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</si>
  <si>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</si>
  <si>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</si>
  <si>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</si>
  <si>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</si>
  <si>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</si>
  <si>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</si>
  <si>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</si>
  <si>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</si>
  <si>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</si>
  <si>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</si>
  <si>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</si>
  <si>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</si>
  <si>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</si>
  <si>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</si>
  <si>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</si>
  <si>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</si>
  <si>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</si>
  <si>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</si>
  <si>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</si>
  <si>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</si>
  <si>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</si>
  <si>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</si>
  <si>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</si>
  <si>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</si>
  <si>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</si>
  <si>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</si>
  <si>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</si>
  <si>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</si>
  <si>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</si>
  <si>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</si>
  <si>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</si>
  <si>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</si>
  <si>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</si>
  <si>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</si>
  <si>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</si>
  <si>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</si>
  <si>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</si>
  <si>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</si>
  <si>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</si>
  <si>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</si>
  <si>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</si>
  <si>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</si>
  <si>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</si>
  <si>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</si>
  <si>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</si>
  <si>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</si>
  <si>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</si>
  <si>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</si>
  <si>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</si>
  <si>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</si>
  <si>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</si>
  <si>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</si>
  <si>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</si>
  <si>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</si>
  <si>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</si>
  <si>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</si>
  <si>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</si>
  <si>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</si>
  <si>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</si>
  <si>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</si>
  <si>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</si>
  <si>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</si>
  <si>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</si>
  <si>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</si>
  <si>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</si>
  <si>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</si>
  <si>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</si>
  <si>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</si>
  <si>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</si>
  <si>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</si>
  <si>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</si>
  <si>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</si>
  <si>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</si>
  <si>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</si>
  <si>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</si>
  <si>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</si>
  <si>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</si>
  <si>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</si>
  <si>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</si>
  <si>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</si>
  <si>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</si>
  <si>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</si>
  <si>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</si>
  <si>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</si>
  <si>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</si>
  <si>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</si>
  <si>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</si>
  <si>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</si>
  <si>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</si>
  <si>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</si>
  <si>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</si>
  <si>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</si>
  <si>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</si>
  <si>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</si>
  <si>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</si>
  <si>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</si>
  <si>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</si>
  <si>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</si>
  <si>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</si>
  <si>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</si>
  <si>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</si>
  <si>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</si>
  <si>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</si>
  <si>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</si>
  <si>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</si>
  <si>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</si>
  <si>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</si>
  <si>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</si>
  <si>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</si>
  <si>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</si>
  <si>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</si>
  <si>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</si>
  <si>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</si>
  <si>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</si>
  <si>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</si>
  <si>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</si>
  <si>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</si>
  <si>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</si>
  <si>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</si>
  <si>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</si>
  <si>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</si>
  <si>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</si>
  <si>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</si>
  <si>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</si>
  <si>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</si>
  <si>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</si>
  <si>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</si>
  <si>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</si>
  <si>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</si>
  <si>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</si>
  <si>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</si>
  <si>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</si>
  <si>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</si>
  <si>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</si>
  <si>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</si>
  <si>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</si>
  <si>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</si>
  <si>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</si>
  <si>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</si>
  <si>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</si>
  <si>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</si>
  <si>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</si>
  <si>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</si>
  <si>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</si>
  <si>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</si>
  <si>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</si>
  <si>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</si>
  <si>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</si>
  <si>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</si>
  <si>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</si>
  <si>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</si>
  <si>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</si>
  <si>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</si>
  <si>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</si>
  <si>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</si>
  <si>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</si>
  <si>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</si>
  <si>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</si>
  <si>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</si>
  <si>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</si>
  <si>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</si>
  <si>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</si>
  <si>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</si>
  <si>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</si>
  <si>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</si>
  <si>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</si>
  <si>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</si>
  <si>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</si>
  <si>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</si>
  <si>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</si>
  <si>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</si>
  <si>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</si>
  <si>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</si>
  <si>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</si>
  <si>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</si>
  <si>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</si>
  <si>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</si>
  <si>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</si>
  <si>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</si>
  <si>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</si>
  <si>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</si>
  <si>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</si>
  <si>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</si>
  <si>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</si>
  <si>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</si>
  <si>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</si>
  <si>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</si>
  <si>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</si>
  <si>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</si>
  <si>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</si>
  <si>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</si>
  <si>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</si>
  <si>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</si>
  <si>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</si>
  <si>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</si>
  <si>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</si>
  <si>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</si>
  <si>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</si>
  <si>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</si>
  <si>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</si>
  <si>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</si>
  <si>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</si>
  <si>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</si>
  <si>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</si>
  <si>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</si>
  <si>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</si>
  <si>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</si>
  <si>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</si>
  <si>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</si>
  <si>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</si>
  <si>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</si>
  <si>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</si>
  <si>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</si>
  <si>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</si>
  <si>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</si>
  <si>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</si>
  <si>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</si>
  <si>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</si>
  <si>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</si>
  <si>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</si>
  <si>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</si>
  <si>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</si>
  <si>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</si>
  <si>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</si>
  <si>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</si>
  <si>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</si>
  <si>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</si>
  <si>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</si>
  <si>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</si>
  <si>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</si>
  <si>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</si>
  <si>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</si>
  <si>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</si>
  <si>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</si>
  <si>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</si>
  <si>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</si>
  <si>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</si>
  <si>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</si>
  <si>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</si>
  <si>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</si>
  <si>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</si>
  <si>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</si>
  <si>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</si>
  <si>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</si>
  <si>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</si>
  <si>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</si>
  <si>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</si>
  <si>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</si>
  <si>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</si>
  <si>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</si>
  <si>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</si>
  <si>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</si>
  <si>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</si>
  <si>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</si>
  <si>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</si>
  <si>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</si>
  <si>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</si>
  <si>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</si>
  <si>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</si>
  <si>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</si>
  <si>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</si>
  <si>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</si>
  <si>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</si>
  <si>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</si>
  <si>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</si>
  <si>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</si>
  <si>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</si>
  <si>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</si>
  <si>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</si>
  <si>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</si>
  <si>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</si>
  <si>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</si>
  <si>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</si>
  <si>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</si>
  <si>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</si>
  <si>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</si>
  <si>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</si>
  <si>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</si>
  <si>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</si>
  <si>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</si>
  <si>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</si>
  <si>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</si>
  <si>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</si>
  <si>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</si>
  <si>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</si>
  <si>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</si>
  <si>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</si>
  <si>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</si>
  <si>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</si>
  <si>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</si>
  <si>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</si>
  <si>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</si>
  <si>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</si>
  <si>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</si>
  <si>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</si>
  <si>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</si>
  <si>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</si>
  <si>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</si>
  <si>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</si>
  <si>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</si>
  <si>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</si>
  <si>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</si>
  <si>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</si>
  <si>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</si>
  <si>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</si>
  <si>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</si>
  <si>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</si>
  <si>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</si>
  <si>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</si>
  <si>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</si>
  <si>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</si>
  <si>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</si>
  <si>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</si>
  <si>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</si>
  <si>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</si>
  <si>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</si>
  <si>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</si>
  <si>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</si>
  <si>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</si>
  <si>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</si>
  <si>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</si>
  <si>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</si>
  <si>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</si>
  <si>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</si>
  <si>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</si>
  <si>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</si>
  <si>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</si>
  <si>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</si>
  <si>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</si>
  <si>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</si>
  <si>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</si>
  <si>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</si>
  <si>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</si>
  <si>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</si>
  <si>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</si>
  <si>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</si>
  <si>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</si>
  <si>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</si>
  <si>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</si>
  <si>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</si>
  <si>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</si>
  <si>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</si>
  <si>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</si>
  <si>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</si>
  <si>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</si>
  <si>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</si>
  <si>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</si>
  <si>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</si>
  <si>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</si>
  <si>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</si>
  <si>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</si>
  <si>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</si>
  <si>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</si>
  <si>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</si>
  <si>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</si>
  <si>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</si>
  <si>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</si>
  <si>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</si>
  <si>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</si>
  <si>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</si>
  <si>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</si>
  <si>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</si>
  <si>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</si>
  <si>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</si>
  <si>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</si>
  <si>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</si>
  <si>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</si>
  <si>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</si>
  <si>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</si>
  <si>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</si>
  <si>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</si>
  <si>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</si>
  <si>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</si>
  <si>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</si>
  <si>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</si>
  <si>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</si>
  <si>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</si>
  <si>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</si>
  <si>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</si>
  <si>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</si>
  <si>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</si>
  <si>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</si>
  <si>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</si>
  <si>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</si>
  <si>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</si>
  <si>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</si>
  <si>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</si>
  <si>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</si>
  <si>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</si>
  <si>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</si>
  <si>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</si>
  <si>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</si>
  <si>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</si>
  <si>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</si>
  <si>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</si>
  <si>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</si>
  <si>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</si>
  <si>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</si>
  <si>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</si>
  <si>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</si>
  <si>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</si>
  <si>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</si>
  <si>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</si>
  <si>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</si>
  <si>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</si>
  <si>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</si>
  <si>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</si>
  <si>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</si>
  <si>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</si>
  <si>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</si>
  <si>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</si>
  <si>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</si>
  <si>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</si>
  <si>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</si>
  <si>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</si>
  <si>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</si>
  <si>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</si>
  <si>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</si>
  <si>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</si>
  <si>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</si>
  <si>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</si>
  <si>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</si>
  <si>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</si>
  <si>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</si>
  <si>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</si>
  <si>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</si>
  <si>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</si>
  <si>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</si>
  <si>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</si>
  <si>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</si>
  <si>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</si>
  <si>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</si>
  <si>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</si>
  <si>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</si>
  <si>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</si>
  <si>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</si>
  <si>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</si>
  <si>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</si>
  <si>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</si>
  <si>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</si>
  <si>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</si>
  <si>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</si>
  <si>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</si>
  <si>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</si>
  <si>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</si>
  <si>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</si>
  <si>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</si>
  <si>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</si>
  <si>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</si>
  <si>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</si>
  <si>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</si>
  <si>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</si>
  <si>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</si>
  <si>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</si>
  <si>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</si>
  <si>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</si>
  <si>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</si>
  <si>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</si>
  <si>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</si>
  <si>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</si>
  <si>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</si>
  <si>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</si>
  <si>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</si>
  <si>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</si>
  <si>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</si>
  <si>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</si>
  <si>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</si>
  <si>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</si>
  <si>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</si>
  <si>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</si>
  <si>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</si>
  <si>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</si>
  <si>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</si>
  <si>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</si>
  <si>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</si>
  <si>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</si>
  <si>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</si>
  <si>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</si>
  <si>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</si>
  <si>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</si>
  <si>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</si>
  <si>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</si>
  <si>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</si>
  <si>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</si>
  <si>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</si>
  <si>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</si>
  <si>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</si>
  <si>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</si>
  <si>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</si>
  <si>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</si>
  <si>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</si>
  <si>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</si>
  <si>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</si>
  <si>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</si>
  <si>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</si>
  <si>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</si>
  <si>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</si>
  <si>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</si>
  <si>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</si>
  <si>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</si>
  <si>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</si>
  <si>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</si>
  <si>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</si>
  <si>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</si>
  <si>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</si>
  <si>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</si>
  <si>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</si>
  <si>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</si>
  <si>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</si>
  <si>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</si>
  <si>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</si>
  <si>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</si>
  <si>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</si>
  <si>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</si>
  <si>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</si>
  <si>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</si>
  <si>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</si>
  <si>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</si>
  <si>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</si>
  <si>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</si>
  <si>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</si>
  <si>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</si>
  <si>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</si>
  <si>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</si>
  <si>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</si>
  <si>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</si>
  <si>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</si>
  <si>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</si>
  <si>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</si>
  <si>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</si>
  <si>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</si>
  <si>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</si>
  <si>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</si>
  <si>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</si>
  <si>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</si>
  <si>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</si>
  <si>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</si>
  <si>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</si>
  <si>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</si>
  <si>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</si>
  <si>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</si>
  <si>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</si>
  <si>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</si>
  <si>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</si>
  <si>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</si>
  <si>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</si>
  <si>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</si>
  <si>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</si>
  <si>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</si>
  <si>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</si>
  <si>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</si>
  <si>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</si>
  <si>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</si>
  <si>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</si>
  <si>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</si>
  <si>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</si>
  <si>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</si>
  <si>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</si>
  <si>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</si>
  <si>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</si>
  <si>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</si>
  <si>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</si>
  <si>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</si>
  <si>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</si>
  <si>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</si>
  <si>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</si>
  <si>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</si>
  <si>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</si>
  <si>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</si>
  <si>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</si>
  <si>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</si>
  <si>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</si>
  <si>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</si>
  <si>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</si>
  <si>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</si>
  <si>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</si>
  <si>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</si>
  <si>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</si>
  <si>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</si>
  <si>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</si>
  <si>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</si>
  <si>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</si>
  <si>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</si>
  <si>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</si>
  <si>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</si>
  <si>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</si>
  <si>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</si>
  <si>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</si>
  <si>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</si>
  <si>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</si>
  <si>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</si>
  <si>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</si>
  <si>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</si>
  <si>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</si>
  <si>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</si>
  <si>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</si>
  <si>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</si>
  <si>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</si>
  <si>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</si>
  <si>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</si>
  <si>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</si>
  <si>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</si>
  <si>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</si>
  <si>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</si>
  <si>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</si>
  <si>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</si>
  <si>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</si>
  <si>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</si>
  <si>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</si>
  <si>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</si>
  <si>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</si>
  <si>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</si>
  <si>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</si>
  <si>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</si>
  <si>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</si>
  <si>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</si>
  <si>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</si>
  <si>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</si>
  <si>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</si>
  <si>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</si>
  <si>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</si>
  <si>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</si>
  <si>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</si>
  <si>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</si>
  <si>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</si>
  <si>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</si>
  <si>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</si>
  <si>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</si>
  <si>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</si>
  <si>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</si>
  <si>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</si>
  <si>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</si>
  <si>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</si>
  <si>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</si>
  <si>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</si>
  <si>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</si>
  <si>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</si>
  <si>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</si>
  <si>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</si>
  <si>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</si>
  <si>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</si>
  <si>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</si>
  <si>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</si>
  <si>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</si>
  <si>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</si>
  <si>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</si>
  <si>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</si>
  <si>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</si>
  <si>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</si>
  <si>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</si>
  <si>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</si>
  <si>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</si>
  <si>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</si>
  <si>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</si>
  <si>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</si>
  <si>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</si>
  <si>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</si>
  <si>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</si>
  <si>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</si>
  <si>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</si>
  <si>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</si>
  <si>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</si>
  <si>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</si>
  <si>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</si>
  <si>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</si>
  <si>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</si>
  <si>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</si>
  <si>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</si>
  <si>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</si>
  <si>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</si>
  <si>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</si>
  <si>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</si>
  <si>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</si>
  <si>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</si>
  <si>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</si>
  <si>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</si>
  <si>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</si>
  <si>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</si>
  <si>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</si>
  <si>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</si>
  <si>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</si>
  <si>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</si>
  <si>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</si>
  <si>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</si>
  <si>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</si>
  <si>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</si>
  <si>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</si>
  <si>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</si>
  <si>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</si>
  <si>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</si>
  <si>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</si>
  <si>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</si>
  <si>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</si>
  <si>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</si>
  <si>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</si>
  <si>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</si>
  <si>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</si>
  <si>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</si>
  <si>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</si>
  <si>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</si>
  <si>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</si>
  <si>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</si>
  <si>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</si>
  <si>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</si>
  <si>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</si>
  <si>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</si>
  <si>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</si>
  <si>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</si>
  <si>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</si>
  <si>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</si>
  <si>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</si>
  <si>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</si>
  <si>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</si>
  <si>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</si>
  <si>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</si>
  <si>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</si>
  <si>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</si>
  <si>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</si>
  <si>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</si>
  <si>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</si>
  <si>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</si>
  <si>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</si>
  <si>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</si>
  <si>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</si>
  <si>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</si>
  <si>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</si>
  <si>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</si>
  <si>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</si>
  <si>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</si>
  <si>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</si>
  <si>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</si>
  <si>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</si>
  <si>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</si>
  <si>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</si>
  <si>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</si>
  <si>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</si>
  <si>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</si>
  <si>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</si>
  <si>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</si>
  <si>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</si>
  <si>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</si>
  <si>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</si>
  <si>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</si>
  <si>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</si>
  <si>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</si>
  <si>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</si>
  <si>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</si>
  <si>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</si>
  <si>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</si>
  <si>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</si>
  <si>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</si>
  <si>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</si>
  <si>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</si>
  <si>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</si>
  <si>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</si>
  <si>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</si>
  <si>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</si>
  <si>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</si>
  <si>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</si>
  <si>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</si>
  <si>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</si>
  <si>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</si>
  <si>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</si>
  <si>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</si>
  <si>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</si>
  <si>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</si>
  <si>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</si>
  <si>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</si>
  <si>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</si>
  <si>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</si>
  <si>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</si>
  <si>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</si>
  <si>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</si>
  <si>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</si>
  <si>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</si>
  <si>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</si>
  <si>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</si>
  <si>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</si>
  <si>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</si>
  <si>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</si>
  <si>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</si>
  <si>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</si>
  <si>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</si>
  <si>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</si>
  <si>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</si>
  <si>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</si>
  <si>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</si>
  <si>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</si>
  <si>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</si>
  <si>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</si>
  <si>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</si>
  <si>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</si>
  <si>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</si>
  <si>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</si>
  <si>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</si>
  <si>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</si>
  <si>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</si>
  <si>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</si>
  <si>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</si>
  <si>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</si>
  <si>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</si>
  <si>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</si>
  <si>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</si>
  <si>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</si>
  <si>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</si>
  <si>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</si>
  <si>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</si>
  <si>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</si>
  <si>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</si>
  <si>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</si>
  <si>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</si>
  <si>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</si>
  <si>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</si>
  <si>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</si>
  <si>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</si>
  <si>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</si>
  <si>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</si>
  <si>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</si>
  <si>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</si>
  <si>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</si>
  <si>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</si>
  <si>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</si>
  <si>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</si>
  <si>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</si>
  <si>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</si>
  <si>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</si>
  <si>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</si>
  <si>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</si>
  <si>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</si>
  <si>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</si>
  <si>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</si>
  <si>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</si>
  <si>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</si>
  <si>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</si>
  <si>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</si>
  <si>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</si>
  <si>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</si>
  <si>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</si>
  <si>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</si>
  <si>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</si>
  <si>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</si>
  <si>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</si>
  <si>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</si>
  <si>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</si>
  <si>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</si>
  <si>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</si>
  <si>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</si>
  <si>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</si>
  <si>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</si>
  <si>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</si>
  <si>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</si>
  <si>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</si>
  <si>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</si>
  <si>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</si>
  <si>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</si>
  <si>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</si>
  <si>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</si>
  <si>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</si>
  <si>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</si>
  <si>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</si>
  <si>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</si>
  <si>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</si>
  <si>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</si>
  <si>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</si>
  <si>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</si>
  <si>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</si>
  <si>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</si>
  <si>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</si>
  <si>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</si>
  <si>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</si>
  <si>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</si>
  <si>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</si>
  <si>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</si>
  <si>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</si>
  <si>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</si>
  <si>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</si>
  <si>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</si>
  <si>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</si>
  <si>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</si>
  <si>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</si>
  <si>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</si>
  <si>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</si>
  <si>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</si>
  <si>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</si>
  <si>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</si>
  <si>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</si>
  <si>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</si>
  <si>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</si>
  <si>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</si>
  <si>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</si>
  <si>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</si>
  <si>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</si>
  <si>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</si>
  <si>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</si>
  <si>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</si>
  <si>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</si>
  <si>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</si>
  <si>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</si>
  <si>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</si>
  <si>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</si>
  <si>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</si>
  <si>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</si>
  <si>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</si>
  <si>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</si>
  <si>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</si>
  <si>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</si>
  <si>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</si>
  <si>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</si>
  <si>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</si>
  <si>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</si>
  <si>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</si>
  <si>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</si>
  <si>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</si>
  <si>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</si>
  <si>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</si>
  <si>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</si>
  <si>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</si>
  <si>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</si>
  <si>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</si>
  <si>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</si>
  <si>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</si>
  <si>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</si>
  <si>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</si>
  <si>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</si>
  <si>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</si>
  <si>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</si>
  <si>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</si>
  <si>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</si>
  <si>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</si>
  <si>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</si>
  <si>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</si>
  <si>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</si>
  <si>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</si>
  <si>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</si>
  <si>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</si>
  <si>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</si>
  <si>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</si>
  <si>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</si>
  <si>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</si>
  <si>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</si>
  <si>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</si>
  <si>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</si>
  <si>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</si>
  <si>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</si>
  <si>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</si>
  <si>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</si>
  <si>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</si>
  <si>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</si>
  <si>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</si>
  <si>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</si>
  <si>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</si>
  <si>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</si>
  <si>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</si>
  <si>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</si>
  <si>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</si>
  <si>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</si>
  <si>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</si>
  <si>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</si>
  <si>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</si>
  <si>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</si>
  <si>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</si>
  <si>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</si>
  <si>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</si>
  <si>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</si>
  <si>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</si>
  <si>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</si>
  <si>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</si>
  <si>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</si>
  <si>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</si>
  <si>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</si>
  <si>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</si>
  <si>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</si>
  <si>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</si>
  <si>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</si>
  <si>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</si>
  <si>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</si>
  <si>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</si>
  <si>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</si>
  <si>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</si>
  <si>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</si>
  <si>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</si>
  <si>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</si>
  <si>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</si>
  <si>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</si>
  <si>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</si>
  <si>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</si>
  <si>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</si>
  <si>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</si>
  <si>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</si>
  <si>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</si>
  <si>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</si>
  <si>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</si>
  <si>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</si>
  <si>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</si>
  <si>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</si>
  <si>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</si>
  <si>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</si>
  <si>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</si>
  <si>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</si>
  <si>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</si>
  <si>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</si>
  <si>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</si>
  <si>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</si>
  <si>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</si>
  <si>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</si>
  <si>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</si>
  <si>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</si>
  <si>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</si>
  <si>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</si>
  <si>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</si>
  <si>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</si>
  <si>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</si>
  <si>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</si>
  <si>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</si>
  <si>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</si>
  <si>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</si>
  <si>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</si>
  <si>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</si>
  <si>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</si>
  <si>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</si>
  <si>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</si>
  <si>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</si>
  <si>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</si>
  <si>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</si>
  <si>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</si>
  <si>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</si>
  <si>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</si>
  <si>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</si>
  <si>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</si>
  <si>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</si>
  <si>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</si>
  <si>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</si>
  <si>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</si>
  <si>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</si>
  <si>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</si>
  <si>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</si>
  <si>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</si>
  <si>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</si>
  <si>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</si>
  <si>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</si>
  <si>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</si>
  <si>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</si>
  <si>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</si>
  <si>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</si>
  <si>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</si>
  <si>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</si>
  <si>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</si>
  <si>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</si>
  <si>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</si>
  <si>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</si>
  <si>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</si>
  <si>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</si>
  <si>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</si>
  <si>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</si>
  <si>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</si>
  <si>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</si>
  <si>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</si>
  <si>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</si>
  <si>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</si>
  <si>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</si>
  <si>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</si>
  <si>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</si>
  <si>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</si>
  <si>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</si>
  <si>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</si>
  <si>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</si>
  <si>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</si>
  <si>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</si>
  <si>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</si>
  <si>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</si>
  <si>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</si>
  <si>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</si>
  <si>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</si>
  <si>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</si>
  <si>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</si>
  <si>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</si>
  <si>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</si>
  <si>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</si>
  <si>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</si>
  <si>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</si>
  <si>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</si>
  <si>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</si>
  <si>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</si>
  <si>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</si>
  <si>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</si>
  <si>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</si>
  <si>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</si>
  <si>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</si>
  <si>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</si>
  <si>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</si>
  <si>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</si>
  <si>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</si>
  <si>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</si>
  <si>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</si>
  <si>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</si>
  <si>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</si>
  <si>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</si>
  <si>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</si>
  <si>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</si>
  <si>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</si>
  <si>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</si>
  <si>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</si>
  <si>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</si>
  <si>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</si>
  <si>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</si>
  <si>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</si>
  <si>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</si>
  <si>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</si>
  <si>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</si>
  <si>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</si>
  <si>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</si>
  <si>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</si>
  <si>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</si>
  <si>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</si>
  <si>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</si>
  <si>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</si>
  <si>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</si>
  <si>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</si>
  <si>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</si>
  <si>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</si>
  <si>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</si>
  <si>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</si>
  <si>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</si>
  <si>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</si>
  <si>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</si>
  <si>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</si>
  <si>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</si>
  <si>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</si>
  <si>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</si>
  <si>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</si>
  <si>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</si>
  <si>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</si>
  <si>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</si>
  <si>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</si>
  <si>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</si>
  <si>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</si>
  <si>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</si>
  <si>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</si>
  <si>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</si>
  <si>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</si>
  <si>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</si>
  <si>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</si>
  <si>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</si>
  <si>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</si>
  <si>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</si>
  <si>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</si>
  <si>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</si>
  <si>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</si>
  <si>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</si>
  <si>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</si>
  <si>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</si>
  <si>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</si>
  <si>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</si>
  <si>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</si>
  <si>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</si>
  <si>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</si>
  <si>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</si>
  <si>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</si>
  <si>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</si>
  <si>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</si>
  <si>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</si>
  <si>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</si>
  <si>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</si>
  <si>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</si>
  <si>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</si>
  <si>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</si>
  <si>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</si>
  <si>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</si>
  <si>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</si>
  <si>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</si>
  <si>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</si>
  <si>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</si>
  <si>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</si>
  <si>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</si>
  <si>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</si>
  <si>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</si>
  <si>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</si>
  <si>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</si>
  <si>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</si>
  <si>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</si>
  <si>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</si>
  <si>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</si>
  <si>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</si>
  <si>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</si>
  <si>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</si>
  <si>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</si>
  <si>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</si>
  <si>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</si>
  <si>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</si>
  <si>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</si>
  <si>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</si>
  <si>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</si>
  <si>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</si>
  <si>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</si>
  <si>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</si>
  <si>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</si>
  <si>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</si>
  <si>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</si>
  <si>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</si>
  <si>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</si>
  <si>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</si>
  <si>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</si>
  <si>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</si>
  <si>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</si>
  <si>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</si>
  <si>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</si>
  <si>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</si>
  <si>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</si>
  <si>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</si>
  <si>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</si>
  <si>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</si>
  <si>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</si>
  <si>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</si>
  <si>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</si>
  <si>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</si>
  <si>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</si>
  <si>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</si>
  <si>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</si>
  <si>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</si>
  <si>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</si>
  <si>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</si>
  <si>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</si>
  <si>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</si>
  <si>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</si>
  <si>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</si>
  <si>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</si>
  <si>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</si>
  <si>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</si>
  <si>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</si>
  <si>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</si>
  <si>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</si>
  <si>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</si>
  <si>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</si>
  <si>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</si>
  <si>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</si>
  <si>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</si>
  <si>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</si>
  <si>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</si>
  <si>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</si>
  <si>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</si>
  <si>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</si>
  <si>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</si>
  <si>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</si>
  <si>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</si>
  <si>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</si>
  <si>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</si>
  <si>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</si>
  <si>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</si>
  <si>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</si>
  <si>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</si>
  <si>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</si>
  <si>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</si>
  <si>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</si>
  <si>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</si>
  <si>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</si>
  <si>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</si>
  <si>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</si>
  <si>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</si>
  <si>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</si>
  <si>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</si>
  <si>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</si>
  <si>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</si>
  <si>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</si>
  <si>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</si>
  <si>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</si>
  <si>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</si>
  <si>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</si>
  <si>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</si>
  <si>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</si>
  <si>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</si>
  <si>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</si>
  <si>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</si>
  <si>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</si>
  <si>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</si>
  <si>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</si>
  <si>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</si>
  <si>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</si>
  <si>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</si>
  <si>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</si>
  <si>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</si>
  <si>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</si>
  <si>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</si>
  <si>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</si>
  <si>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</si>
  <si>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</si>
  <si>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</si>
  <si>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</si>
  <si>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</si>
  <si>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</si>
  <si>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</si>
  <si>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</si>
  <si>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</si>
  <si>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</si>
  <si>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</si>
  <si>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</si>
  <si>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</si>
  <si>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</si>
  <si>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</si>
  <si>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</si>
  <si>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</si>
  <si>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</si>
  <si>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</si>
  <si>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</si>
  <si>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</si>
  <si>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</si>
  <si>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</si>
  <si>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</si>
  <si>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</si>
  <si>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</si>
  <si>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</si>
  <si>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</si>
  <si>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</si>
  <si>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</si>
  <si>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</si>
  <si>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</si>
  <si>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</si>
  <si>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</si>
  <si>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</si>
  <si>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</si>
  <si>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</si>
  <si>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</si>
  <si>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</si>
  <si>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</si>
  <si>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</si>
  <si>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</si>
  <si>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</si>
  <si>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</si>
  <si>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</si>
  <si>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</si>
  <si>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</si>
  <si>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</si>
  <si>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</si>
  <si>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</si>
  <si>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</si>
  <si>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</si>
  <si>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</si>
  <si>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</si>
  <si>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</si>
  <si>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</si>
  <si>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</si>
  <si>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</si>
  <si>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</si>
  <si>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</si>
  <si>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</si>
  <si>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</si>
  <si>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</si>
  <si>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</si>
  <si>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</si>
  <si>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</si>
  <si>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</si>
  <si>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</si>
  <si>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</si>
  <si>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</si>
  <si>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</si>
  <si>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</si>
  <si>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</si>
  <si>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</si>
  <si>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</si>
  <si>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</si>
  <si>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</si>
  <si>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</si>
  <si>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</si>
  <si>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</si>
  <si>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</si>
  <si>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</si>
  <si>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</si>
  <si>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</si>
  <si>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</si>
  <si>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</si>
  <si>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</si>
  <si>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</si>
  <si>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</si>
  <si>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</si>
  <si>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</si>
  <si>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</si>
  <si>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</si>
  <si>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</si>
  <si>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</si>
  <si>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</si>
  <si>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</si>
  <si>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</si>
  <si>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</si>
  <si>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</si>
  <si>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</si>
  <si>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</si>
  <si>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</si>
  <si>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</si>
  <si>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</si>
  <si>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</si>
  <si>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</si>
  <si>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</si>
  <si>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</si>
  <si>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</si>
  <si>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</si>
  <si>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</si>
  <si>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</si>
  <si>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</si>
  <si>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</si>
  <si>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</si>
  <si>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</si>
  <si>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</si>
  <si>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</si>
  <si>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</si>
  <si>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</si>
  <si>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</si>
  <si>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</si>
  <si>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</si>
  <si>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</si>
  <si>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</si>
  <si>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</si>
  <si>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</si>
  <si>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</si>
  <si>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</si>
  <si>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</si>
  <si>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</si>
  <si>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</si>
  <si>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</si>
  <si>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</si>
  <si>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</si>
  <si>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</si>
  <si>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</si>
  <si>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</si>
  <si>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</si>
  <si>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</si>
  <si>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</si>
  <si>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</si>
  <si>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</si>
  <si>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</si>
  <si>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</si>
  <si>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</si>
  <si>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</si>
  <si>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</si>
  <si>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</si>
  <si>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</si>
  <si>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</si>
  <si>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</si>
  <si>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</si>
  <si>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</si>
  <si>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</si>
  <si>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</si>
  <si>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</si>
  <si>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</si>
  <si>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</si>
  <si>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</si>
  <si>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</si>
  <si>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</si>
  <si>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</si>
  <si>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</si>
  <si>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</si>
  <si>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</si>
  <si>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</si>
  <si>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</si>
  <si>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</si>
  <si>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</si>
  <si>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</si>
  <si>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</si>
  <si>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</si>
  <si>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</si>
  <si>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</si>
  <si>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</si>
  <si>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</si>
  <si>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</si>
  <si>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</si>
  <si>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</si>
  <si>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</si>
  <si>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</si>
  <si>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</si>
  <si>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</si>
  <si>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</si>
  <si>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</si>
  <si>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</si>
  <si>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</si>
  <si>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</si>
  <si>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</si>
  <si>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</si>
  <si>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</si>
  <si>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</si>
  <si>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</si>
  <si>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</si>
  <si>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</si>
  <si>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</si>
  <si>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</si>
  <si>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</si>
  <si>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</si>
  <si>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</si>
  <si>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</si>
  <si>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</si>
  <si>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</si>
  <si>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</si>
  <si>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</si>
  <si>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</si>
  <si>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</si>
  <si>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</si>
  <si>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</si>
  <si>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</si>
  <si>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</si>
  <si>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</si>
  <si>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</si>
  <si>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</si>
  <si>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</si>
  <si>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</si>
  <si>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</si>
  <si>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</si>
  <si>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</si>
  <si>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</si>
  <si>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</si>
  <si>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</si>
  <si>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</si>
  <si>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</si>
  <si>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</si>
  <si>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</si>
  <si>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</si>
  <si>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</si>
  <si>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</si>
  <si>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</si>
  <si>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</si>
  <si>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</si>
  <si>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</si>
  <si>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</si>
  <si>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</si>
  <si>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</si>
  <si>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</si>
  <si>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</si>
  <si>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</si>
  <si>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</si>
  <si>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</si>
  <si>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</si>
  <si>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</si>
  <si>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</si>
  <si>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</si>
  <si>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</si>
  <si>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</si>
  <si>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</si>
  <si>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</si>
  <si>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</si>
  <si>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</si>
  <si>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</si>
  <si>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</si>
  <si>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</si>
  <si>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</si>
  <si>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</si>
  <si>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</si>
  <si>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</si>
  <si>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</si>
  <si>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</si>
  <si>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</si>
  <si>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</si>
  <si>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</si>
  <si>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</si>
  <si>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</si>
  <si>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</si>
  <si>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</si>
  <si>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</si>
  <si>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</si>
  <si>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</si>
  <si>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</si>
  <si>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</si>
  <si>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</si>
  <si>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</si>
  <si>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</si>
  <si>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</si>
  <si>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</si>
  <si>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</si>
  <si>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</si>
  <si>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</si>
  <si>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</si>
  <si>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</si>
  <si>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</si>
  <si>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</si>
  <si>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</si>
  <si>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</si>
  <si>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</si>
  <si>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</si>
  <si>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</si>
  <si>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</si>
  <si>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</si>
  <si>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</si>
  <si>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</si>
  <si>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</si>
  <si>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</si>
  <si>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</si>
  <si>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</si>
  <si>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</si>
  <si>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</si>
  <si>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</si>
  <si>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</si>
  <si>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</si>
  <si>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</si>
  <si>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</si>
  <si>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</si>
  <si>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</si>
  <si>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</si>
  <si>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</si>
  <si>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</si>
  <si>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</si>
  <si>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</si>
  <si>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</si>
  <si>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</si>
  <si>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</si>
  <si>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</si>
  <si>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</si>
  <si>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</si>
  <si>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</si>
  <si>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</si>
  <si>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</si>
  <si>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</si>
  <si>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</si>
  <si>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</si>
  <si>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</si>
  <si>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</si>
  <si>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</si>
  <si>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</si>
  <si>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</si>
  <si>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</si>
  <si>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</si>
  <si>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</si>
  <si>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</si>
  <si>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</si>
  <si>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</si>
  <si>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</si>
  <si>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</si>
  <si>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</si>
  <si>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</si>
  <si>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</si>
  <si>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</si>
  <si>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</si>
  <si>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</si>
  <si>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</si>
  <si>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</si>
  <si>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</si>
  <si>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</si>
  <si>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</si>
  <si>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</si>
  <si>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</si>
  <si>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</si>
  <si>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</si>
  <si>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</si>
  <si>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</si>
  <si>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</si>
  <si>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</si>
  <si>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</si>
  <si>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</si>
  <si>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</si>
  <si>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</si>
  <si>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</si>
  <si>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</si>
  <si>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</si>
  <si>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</si>
  <si>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</si>
  <si>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</si>
  <si>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</si>
  <si>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</si>
  <si>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</si>
  <si>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</si>
  <si>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</si>
  <si>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</si>
  <si>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</si>
  <si>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</si>
  <si>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</si>
  <si>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</si>
  <si>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</si>
  <si>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</si>
  <si>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</si>
  <si>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</si>
  <si>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</si>
  <si>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</si>
  <si>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</si>
  <si>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</si>
  <si>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</si>
  <si>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</si>
  <si>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</si>
  <si>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</si>
  <si>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</si>
  <si>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</si>
  <si>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</si>
  <si>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</si>
  <si>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</si>
  <si>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</si>
  <si>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</si>
  <si>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</si>
  <si>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</si>
  <si>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</si>
  <si>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</si>
  <si>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</si>
  <si>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</si>
  <si>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</si>
  <si>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</si>
  <si>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</si>
  <si>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</si>
  <si>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</si>
  <si>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</si>
  <si>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</si>
  <si>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</si>
  <si>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</si>
  <si>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</si>
  <si>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</si>
  <si>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</si>
  <si>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</si>
  <si>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</si>
  <si>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</si>
  <si>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</si>
  <si>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</si>
  <si>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</si>
  <si>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</si>
  <si>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</si>
  <si>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</si>
  <si>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</si>
  <si>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</si>
  <si>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</si>
  <si>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</si>
  <si>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</si>
  <si>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</si>
  <si>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</si>
  <si>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</si>
  <si>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</si>
  <si>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</si>
  <si>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</si>
  <si>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</si>
  <si>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</si>
  <si>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</si>
  <si>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</si>
  <si>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</si>
  <si>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</si>
  <si>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</si>
  <si>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</si>
  <si>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</si>
  <si>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</si>
  <si>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</si>
  <si>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</si>
  <si>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</si>
  <si>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</si>
  <si>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</si>
  <si>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</si>
  <si>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</si>
  <si>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</si>
  <si>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</si>
  <si>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</si>
  <si>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</si>
  <si>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</si>
  <si>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</si>
  <si>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</si>
  <si>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</si>
  <si>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</si>
  <si>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</si>
  <si>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</si>
  <si>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</si>
  <si>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</si>
  <si>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</si>
  <si>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</si>
  <si>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</si>
  <si>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</si>
  <si>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</si>
  <si>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</si>
  <si>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</si>
  <si>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</si>
  <si>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</si>
  <si>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</si>
  <si>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</si>
  <si>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</si>
  <si>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</si>
  <si>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</si>
  <si>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</si>
  <si>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</si>
  <si>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</si>
  <si>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</si>
  <si>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</si>
  <si>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</si>
  <si>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</si>
  <si>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</si>
  <si>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</si>
  <si>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</si>
  <si>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</si>
  <si>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</si>
  <si>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</si>
  <si>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</si>
  <si>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</si>
  <si>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</si>
  <si>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</si>
  <si>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</si>
  <si>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</si>
  <si>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</si>
  <si>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</si>
  <si>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</si>
  <si>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</si>
  <si>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</si>
  <si>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</si>
  <si>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</si>
  <si>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</si>
  <si>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</si>
  <si>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</si>
  <si>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</si>
  <si>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</si>
  <si>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</si>
  <si>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</si>
  <si>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</si>
  <si>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</si>
  <si>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</si>
  <si>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</si>
  <si>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</si>
  <si>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</si>
  <si>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</si>
  <si>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</si>
  <si>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</si>
  <si>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</si>
  <si>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</si>
  <si>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</si>
  <si>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</si>
  <si>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</si>
  <si>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</si>
  <si>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</si>
  <si>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</si>
  <si>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</si>
  <si>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</si>
  <si>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</si>
  <si>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</si>
  <si>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</si>
  <si>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</si>
  <si>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</si>
  <si>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</si>
  <si>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</si>
  <si>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</si>
  <si>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</si>
  <si>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</si>
  <si>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</si>
  <si>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</si>
  <si>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</si>
  <si>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</si>
  <si>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</si>
  <si>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</si>
  <si>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</si>
  <si>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</si>
  <si>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</si>
  <si>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</si>
  <si>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</si>
  <si>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</si>
  <si>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</si>
  <si>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</si>
  <si>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</si>
  <si>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</si>
  <si>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</si>
  <si>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</si>
  <si>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</si>
  <si>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</si>
  <si>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</si>
  <si>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</si>
  <si>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</si>
  <si>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</si>
  <si>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</si>
  <si>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</si>
  <si>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</si>
  <si>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</si>
  <si>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</si>
  <si>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</si>
  <si>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</si>
  <si>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</si>
  <si>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</si>
  <si>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</si>
  <si>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</si>
  <si>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</si>
  <si>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</si>
  <si>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</si>
  <si>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</si>
  <si>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</si>
  <si>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</si>
  <si>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</si>
  <si>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</si>
  <si>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</si>
  <si>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</si>
  <si>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</si>
  <si>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</si>
  <si>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</si>
  <si>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</si>
  <si>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</si>
  <si>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</si>
  <si>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</si>
  <si>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</si>
  <si>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</si>
  <si>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</si>
  <si>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</si>
  <si>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</si>
  <si>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</si>
  <si>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</si>
  <si>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</si>
  <si>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</si>
  <si>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</si>
  <si>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</si>
  <si>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</si>
  <si>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</si>
  <si>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</si>
  <si>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</si>
  <si>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</si>
  <si>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</si>
  <si>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</si>
  <si>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</si>
  <si>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</si>
  <si>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</si>
  <si>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</si>
  <si>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</si>
  <si>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</si>
  <si>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</si>
  <si>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</si>
  <si>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</si>
  <si>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</si>
  <si>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</si>
  <si>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</si>
  <si>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</si>
  <si>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</si>
  <si>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</si>
  <si>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</si>
  <si>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</si>
  <si>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</si>
  <si>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</si>
  <si>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</si>
  <si>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</si>
  <si>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</si>
  <si>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</si>
  <si>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</si>
  <si>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</si>
  <si>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</si>
  <si>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</si>
  <si>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</si>
  <si>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</si>
  <si>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</si>
  <si>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</si>
  <si>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</si>
  <si>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</si>
  <si>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</si>
  <si>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</si>
  <si>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</si>
  <si>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</si>
  <si>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</si>
  <si>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</si>
  <si>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</si>
  <si>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</si>
  <si>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</si>
  <si>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</si>
  <si>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</si>
  <si>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</si>
  <si>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</si>
  <si>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</si>
  <si>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</si>
  <si>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</si>
  <si>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</si>
  <si>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</si>
  <si>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</si>
  <si>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</si>
  <si>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</si>
  <si>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</si>
  <si>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</si>
  <si>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</si>
  <si>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</si>
  <si>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</si>
  <si>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</si>
  <si>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</si>
  <si>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</si>
  <si>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</si>
  <si>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</si>
  <si>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</si>
  <si>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</si>
  <si>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</si>
  <si>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</si>
  <si>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</si>
  <si>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</si>
  <si>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</si>
  <si>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</si>
  <si>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</si>
  <si>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</si>
  <si>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</si>
  <si>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</si>
  <si>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</si>
  <si>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</si>
  <si>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</si>
  <si>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</si>
  <si>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</si>
  <si>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</si>
  <si>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</si>
  <si>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</si>
  <si>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</si>
  <si>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</si>
  <si>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</si>
  <si>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</si>
  <si>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</si>
  <si>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</si>
  <si>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</si>
  <si>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</si>
  <si>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</si>
  <si>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</si>
  <si>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</si>
  <si>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</si>
  <si>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</si>
  <si>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</si>
  <si>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</si>
  <si>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</si>
  <si>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</si>
  <si>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</si>
  <si>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</si>
  <si>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</si>
  <si>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</si>
  <si>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</si>
  <si>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</si>
  <si>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</si>
  <si>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</si>
  <si>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</si>
  <si>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</si>
  <si>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</si>
  <si>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</si>
  <si>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</si>
  <si>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</si>
  <si>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</si>
  <si>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</si>
  <si>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</si>
  <si>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</si>
  <si>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</si>
  <si>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</si>
  <si>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</si>
  <si>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</si>
  <si>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</si>
  <si>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</si>
  <si>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</si>
  <si>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</si>
  <si>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</si>
  <si>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</si>
  <si>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</si>
  <si>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</si>
  <si>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</si>
  <si>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</si>
  <si>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</si>
  <si>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</si>
  <si>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</si>
  <si>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</si>
  <si>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</si>
  <si>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</si>
  <si>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</si>
  <si>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</si>
  <si>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</si>
  <si>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</si>
  <si>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</si>
  <si>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</si>
  <si>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</si>
  <si>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</si>
  <si>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</si>
  <si>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</si>
  <si>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</si>
  <si>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</si>
  <si>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</si>
  <si>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</si>
  <si>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</si>
  <si>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</si>
  <si>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</si>
  <si>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</si>
  <si>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</si>
  <si>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</si>
  <si>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</si>
  <si>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</si>
  <si>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</si>
  <si>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</si>
  <si>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</si>
  <si>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</si>
  <si>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</si>
  <si>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</si>
  <si>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</si>
  <si>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</si>
  <si>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</si>
  <si>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</si>
  <si>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</si>
  <si>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</si>
  <si>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</si>
  <si>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</si>
  <si>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</si>
  <si>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</si>
  <si>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</si>
  <si>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</si>
  <si>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</si>
  <si>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</si>
  <si>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</si>
  <si>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</si>
  <si>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</si>
  <si>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</si>
  <si>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</si>
  <si>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</si>
  <si>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</si>
  <si>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</si>
  <si>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</si>
  <si>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</si>
  <si>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</si>
  <si>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</si>
  <si>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</si>
  <si>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</si>
  <si>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</si>
  <si>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</si>
  <si>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</si>
  <si>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</si>
  <si>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</si>
  <si>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</si>
  <si>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</si>
  <si>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</si>
  <si>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</si>
  <si>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</si>
  <si>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</si>
  <si>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</si>
  <si>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</si>
  <si>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</si>
  <si>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</si>
  <si>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</si>
  <si>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</si>
  <si>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</si>
  <si>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</si>
  <si>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</si>
  <si>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</si>
  <si>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</si>
  <si>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</si>
  <si>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</si>
  <si>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</si>
  <si>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</si>
  <si>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</si>
  <si>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</si>
  <si>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</si>
  <si>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</si>
  <si>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</si>
  <si>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</si>
  <si>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</si>
  <si>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</si>
  <si>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</si>
  <si>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</si>
  <si>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</si>
  <si>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</si>
  <si>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</si>
  <si>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</si>
  <si>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</si>
  <si>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</si>
  <si>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</si>
  <si>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</si>
  <si>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</si>
  <si>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</si>
  <si>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</si>
  <si>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</si>
  <si>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</si>
  <si>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</si>
  <si>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</si>
  <si>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</si>
  <si>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</si>
  <si>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</si>
  <si>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</si>
  <si>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</si>
  <si>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</si>
  <si>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</si>
  <si>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</si>
  <si>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</si>
  <si>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</si>
  <si>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</si>
  <si>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</si>
  <si>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</si>
  <si>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</si>
  <si>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</si>
  <si>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</si>
  <si>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</si>
  <si>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</si>
  <si>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</si>
  <si>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</si>
  <si>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</si>
  <si>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</si>
  <si>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</si>
  <si>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</si>
  <si>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</si>
  <si>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</si>
  <si>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</si>
  <si>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</si>
  <si>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</si>
  <si>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</si>
  <si>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</si>
  <si>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</si>
  <si>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</si>
  <si>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</si>
  <si>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</si>
  <si>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</si>
  <si>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</si>
  <si>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</si>
  <si>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</si>
  <si>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</si>
  <si>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</si>
  <si>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</si>
  <si>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</si>
  <si>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</si>
  <si>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</si>
  <si>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</si>
  <si>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</si>
  <si>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</si>
  <si>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</si>
  <si>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</si>
  <si>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</si>
  <si>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</si>
  <si>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</si>
  <si>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</si>
  <si>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</si>
  <si>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</si>
  <si>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</si>
  <si>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</si>
  <si>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</si>
  <si>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</si>
  <si>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</si>
  <si>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</si>
  <si>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</si>
  <si>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</si>
  <si>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</si>
  <si>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</si>
  <si>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</si>
  <si>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</si>
  <si>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</si>
  <si>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</si>
  <si>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</si>
  <si>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</si>
  <si>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</si>
  <si>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</si>
  <si>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</si>
  <si>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</si>
  <si>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</si>
  <si>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</si>
  <si>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</si>
  <si>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</si>
  <si>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</si>
  <si>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</si>
  <si>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</si>
  <si>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</si>
  <si>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</si>
  <si>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</si>
  <si>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</si>
  <si>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</si>
  <si>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</si>
  <si>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</si>
  <si>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</si>
  <si>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</si>
  <si>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</si>
  <si>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</si>
  <si>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</si>
  <si>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</si>
  <si>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</si>
  <si>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</si>
  <si>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</si>
  <si>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</si>
  <si>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</si>
  <si>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</si>
  <si>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</si>
  <si>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</si>
  <si>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</si>
  <si>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</si>
  <si>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</si>
  <si>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</si>
  <si>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</si>
  <si>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</si>
  <si>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</si>
  <si>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</si>
  <si>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</si>
  <si>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</si>
  <si>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</si>
  <si>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</si>
  <si>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</si>
  <si>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</si>
  <si>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</si>
  <si>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</si>
  <si>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</si>
  <si>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</si>
  <si>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</si>
  <si>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</si>
  <si>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</si>
  <si>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</si>
  <si>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</si>
  <si>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</si>
  <si>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</si>
  <si>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</si>
  <si>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</si>
  <si>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</si>
  <si>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</si>
  <si>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</si>
  <si>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</si>
  <si>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</si>
  <si>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</si>
  <si>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</si>
  <si>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</si>
  <si>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</si>
  <si>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</si>
  <si>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</si>
  <si>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</si>
  <si>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</si>
  <si>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</si>
  <si>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</si>
  <si>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</si>
  <si>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</si>
  <si>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</si>
  <si>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</si>
  <si>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</si>
  <si>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</si>
  <si>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</si>
  <si>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</si>
  <si>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</si>
  <si>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</si>
  <si>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</si>
  <si>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</si>
  <si>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</si>
  <si>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</si>
  <si>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</si>
  <si>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</si>
  <si>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</si>
  <si>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</si>
  <si>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</si>
  <si>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</si>
  <si>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</si>
  <si>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</si>
  <si>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</si>
  <si>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</si>
  <si>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</si>
  <si>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</si>
  <si>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</si>
  <si>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</si>
  <si>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</si>
  <si>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</si>
  <si>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</si>
  <si>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</si>
  <si>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</si>
  <si>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</si>
  <si>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</si>
  <si>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</si>
  <si>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</si>
  <si>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</si>
  <si>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</si>
  <si>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</si>
  <si>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</si>
  <si>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</si>
  <si>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</si>
  <si>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</si>
  <si>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</si>
  <si>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</si>
  <si>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</si>
  <si>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</si>
  <si>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</si>
  <si>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</si>
  <si>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</si>
  <si>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</si>
  <si>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</si>
  <si>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</si>
  <si>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</si>
  <si>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</si>
  <si>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</si>
  <si>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</si>
  <si>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</si>
  <si>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</si>
  <si>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</si>
  <si>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</si>
  <si>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</si>
  <si>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</si>
  <si>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</si>
  <si>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</si>
  <si>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</si>
  <si>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</si>
  <si>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</si>
  <si>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</si>
  <si>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</si>
  <si>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</si>
  <si>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</si>
  <si>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</si>
  <si>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</si>
  <si>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</si>
  <si>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</si>
  <si>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</si>
  <si>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</si>
  <si>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</si>
  <si>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</si>
  <si>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</si>
  <si>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</si>
  <si>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</si>
  <si>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</si>
  <si>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</si>
  <si>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</si>
  <si>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</si>
  <si>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</si>
  <si>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</si>
  <si>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</si>
  <si>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</si>
  <si>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</si>
  <si>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</si>
  <si>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</si>
  <si>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</si>
  <si>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</si>
  <si>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</si>
  <si>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</si>
  <si>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</si>
  <si>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</si>
  <si>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</si>
  <si>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</si>
  <si>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</si>
  <si>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</si>
  <si>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</si>
  <si>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</si>
  <si>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</si>
  <si>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</si>
  <si>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</si>
  <si>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</si>
  <si>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</si>
  <si>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</si>
  <si>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</si>
  <si>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</si>
  <si>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</si>
  <si>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</si>
  <si>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</si>
  <si>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</si>
  <si>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</si>
  <si>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</si>
  <si>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</si>
  <si>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</si>
  <si>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</si>
  <si>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</si>
  <si>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</si>
  <si>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</si>
  <si>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</si>
  <si>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</si>
  <si>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</si>
  <si>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</si>
  <si>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</si>
  <si>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</si>
  <si>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</si>
  <si>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</si>
  <si>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</si>
  <si>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</si>
  <si>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</si>
  <si>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</si>
  <si>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</si>
  <si>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</si>
  <si>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</si>
  <si>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</si>
  <si>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</si>
  <si>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</si>
  <si>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</si>
  <si>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</si>
  <si>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</si>
  <si>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</si>
  <si>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</si>
  <si>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</si>
  <si>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</si>
  <si>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</si>
  <si>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</si>
  <si>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</si>
  <si>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</si>
  <si>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</si>
  <si>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</si>
  <si>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</si>
  <si>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</si>
  <si>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</si>
  <si>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</si>
  <si>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</si>
  <si>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</si>
  <si>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</si>
  <si>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</si>
  <si>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</si>
  <si>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</si>
  <si>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</si>
  <si>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</si>
  <si>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</si>
  <si>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</si>
  <si>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</si>
  <si>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</si>
  <si>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</si>
  <si>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</si>
  <si>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</si>
  <si>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</si>
  <si>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</si>
  <si>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</si>
  <si>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</si>
  <si>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</si>
  <si>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</si>
  <si>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</si>
  <si>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</si>
  <si>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</si>
  <si>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</si>
  <si>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</si>
  <si>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</si>
  <si>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</si>
  <si>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</si>
  <si>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</si>
  <si>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</si>
  <si>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</si>
  <si>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</si>
  <si>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</si>
  <si>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</si>
  <si>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</si>
  <si>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</si>
  <si>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</si>
  <si>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</si>
  <si>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</si>
  <si>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</si>
  <si>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</si>
  <si>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</si>
  <si>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</si>
  <si>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</si>
  <si>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</si>
  <si>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</si>
  <si>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</si>
  <si>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</si>
  <si>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</si>
  <si>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</si>
  <si>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</si>
  <si>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</si>
  <si>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</si>
  <si>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</si>
  <si>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</si>
  <si>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</si>
  <si>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</si>
  <si>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</si>
  <si>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</si>
  <si>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</si>
  <si>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</si>
  <si>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</si>
  <si>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</si>
  <si>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</si>
  <si>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</si>
  <si>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</si>
  <si>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</si>
  <si>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</si>
  <si>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</si>
  <si>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</si>
  <si>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</si>
  <si>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</si>
  <si>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</si>
  <si>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</si>
  <si>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</si>
  <si>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</si>
  <si>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</si>
  <si>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</si>
  <si>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</si>
  <si>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</si>
  <si>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</si>
  <si>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</si>
  <si>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</si>
  <si>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</si>
  <si>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</si>
  <si>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</si>
  <si>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</si>
  <si>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</si>
  <si>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</si>
  <si>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</si>
  <si>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</si>
  <si>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</si>
  <si>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</si>
  <si>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</si>
  <si>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</si>
  <si>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</si>
  <si>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</si>
  <si>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</si>
  <si>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</si>
  <si>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</si>
  <si>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</si>
  <si>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</si>
  <si>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</si>
  <si>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</si>
  <si>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</si>
  <si>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</si>
  <si>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</si>
  <si>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</si>
  <si>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</si>
  <si>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</si>
  <si>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</si>
  <si>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</si>
  <si>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</si>
  <si>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</si>
  <si>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</si>
  <si>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</si>
  <si>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</si>
  <si>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</si>
  <si>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</si>
  <si>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</si>
  <si>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</si>
  <si>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</si>
  <si>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</si>
  <si>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</si>
  <si>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</si>
  <si>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</si>
  <si>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</si>
  <si>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</si>
  <si>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</si>
  <si>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</si>
  <si>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</si>
  <si>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</si>
  <si>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</si>
  <si>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</si>
  <si>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</si>
  <si>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</si>
  <si>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</si>
  <si>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</si>
  <si>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</si>
  <si>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</si>
  <si>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</si>
  <si>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</si>
  <si>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</si>
  <si>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</si>
  <si>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</si>
  <si>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</si>
  <si>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</si>
  <si>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</si>
  <si>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</si>
  <si>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</si>
  <si>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</si>
  <si>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</si>
  <si>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</si>
  <si>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</si>
  <si>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</si>
  <si>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</si>
  <si>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</si>
  <si>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</si>
  <si>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</si>
  <si>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</si>
  <si>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</si>
  <si>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</si>
  <si>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</si>
  <si>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</si>
  <si>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</si>
  <si>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</si>
  <si>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</si>
  <si>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</si>
  <si>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</si>
  <si>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</si>
  <si>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</si>
  <si>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</si>
  <si>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</si>
  <si>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</si>
  <si>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</si>
  <si>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</si>
  <si>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</si>
  <si>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</si>
  <si>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</si>
  <si>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</si>
  <si>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</si>
  <si>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</si>
  <si>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</si>
  <si>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</si>
  <si>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</si>
  <si>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</si>
  <si>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</si>
  <si>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</si>
  <si>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</si>
  <si>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</si>
  <si>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</si>
  <si>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</si>
  <si>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</si>
  <si>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</si>
  <si>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</si>
  <si>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</si>
  <si>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</si>
  <si>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</si>
  <si>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</si>
  <si>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</si>
  <si>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</si>
  <si>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</si>
  <si>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</si>
  <si>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</si>
  <si>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</si>
  <si>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</si>
  <si>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</si>
  <si>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</si>
  <si>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</si>
  <si>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</si>
  <si>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</si>
  <si>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</si>
  <si>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</si>
  <si>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</si>
  <si>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</si>
  <si>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</si>
  <si>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</si>
  <si>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</si>
  <si>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</si>
  <si>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</si>
  <si>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</si>
  <si>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</si>
  <si>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</si>
  <si>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</si>
  <si>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</si>
  <si>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</si>
  <si>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</si>
  <si>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</si>
  <si>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</si>
  <si>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</si>
  <si>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</si>
  <si>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</si>
  <si>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</si>
  <si>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</si>
  <si>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</si>
  <si>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</si>
  <si>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</si>
  <si>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</si>
  <si>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</si>
  <si>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</si>
  <si>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</si>
  <si>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</si>
  <si>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</si>
  <si>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</si>
  <si>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</si>
  <si>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</si>
  <si>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</si>
  <si>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</si>
  <si>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</si>
  <si>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</si>
  <si>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</si>
  <si>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</si>
  <si>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</si>
  <si>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</si>
  <si>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</si>
  <si>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</si>
  <si>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</si>
  <si>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</si>
  <si>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</si>
  <si>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</si>
  <si>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</si>
  <si>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</si>
  <si>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</si>
  <si>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</si>
  <si>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</si>
  <si>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</si>
  <si>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</si>
  <si>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</si>
  <si>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</si>
  <si>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</si>
  <si>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</si>
  <si>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</si>
  <si>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</si>
  <si>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</si>
  <si>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</si>
  <si>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</si>
  <si>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</si>
  <si>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</si>
  <si>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</si>
  <si>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</si>
  <si>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</si>
  <si>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</si>
  <si>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</si>
  <si>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</si>
  <si>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</si>
  <si>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</si>
  <si>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</si>
  <si>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</si>
  <si>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</si>
  <si>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</si>
  <si>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</si>
  <si>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</si>
  <si>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</si>
  <si>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</si>
  <si>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</si>
  <si>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</si>
  <si>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</si>
  <si>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</si>
  <si>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</si>
  <si>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</si>
  <si>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</si>
  <si>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</si>
  <si>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</si>
  <si>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</si>
  <si>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</si>
  <si>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</si>
  <si>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</si>
  <si>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</si>
  <si>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</si>
  <si>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</si>
  <si>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</si>
  <si>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</si>
  <si>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</si>
  <si>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</si>
  <si>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</si>
  <si>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</si>
  <si>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</si>
  <si>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</si>
  <si>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</si>
  <si>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</si>
  <si>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</si>
  <si>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</si>
  <si>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</si>
  <si>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</si>
  <si>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</si>
  <si>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</si>
  <si>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</si>
  <si>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</si>
  <si>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</si>
  <si>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</si>
  <si>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</si>
  <si>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</si>
  <si>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</si>
  <si>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</si>
  <si>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</si>
  <si>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</si>
  <si>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</si>
  <si>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</si>
  <si>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</si>
  <si>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</si>
  <si>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</si>
  <si>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</si>
  <si>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</si>
  <si>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</si>
  <si>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</si>
  <si>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</si>
  <si>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</si>
  <si>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</si>
  <si>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</si>
  <si>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</si>
  <si>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</si>
  <si>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</si>
  <si>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</si>
  <si>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</si>
  <si>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</si>
  <si>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</si>
  <si>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</si>
  <si>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</si>
  <si>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</si>
  <si>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</si>
  <si>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</si>
  <si>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</si>
  <si>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</si>
  <si>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</si>
  <si>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</si>
  <si>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</si>
  <si>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</si>
  <si>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</si>
  <si>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</si>
  <si>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</si>
  <si>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</si>
  <si>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</si>
  <si>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</si>
  <si>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</si>
  <si>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</si>
  <si>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</si>
  <si>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</si>
  <si>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</si>
  <si>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</si>
  <si>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</si>
  <si>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</si>
  <si>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</si>
  <si>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</si>
  <si>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</si>
  <si>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</si>
  <si>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</si>
  <si>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</si>
  <si>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</si>
  <si>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</si>
  <si>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</si>
  <si>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</si>
  <si>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</si>
  <si>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</si>
  <si>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</si>
  <si>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</si>
  <si>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</si>
  <si>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</si>
  <si>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</si>
  <si>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</si>
  <si>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</si>
  <si>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</si>
  <si>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</si>
  <si>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</si>
  <si>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</si>
  <si>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</si>
  <si>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</si>
  <si>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</si>
  <si>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</si>
  <si>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</si>
  <si>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</si>
  <si>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</si>
  <si>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</si>
  <si>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</si>
  <si>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</si>
  <si>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</si>
  <si>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</si>
  <si>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</si>
  <si>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</si>
  <si>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</si>
  <si>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</si>
  <si>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</si>
  <si>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</si>
  <si>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</si>
  <si>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</si>
  <si>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</si>
  <si>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</si>
  <si>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</si>
  <si>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</si>
  <si>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</si>
  <si>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</si>
  <si>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</si>
  <si>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</si>
  <si>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</si>
  <si>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</si>
  <si>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</si>
  <si>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</si>
  <si>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</si>
  <si>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</si>
  <si>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</si>
  <si>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</si>
  <si>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</si>
  <si>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</si>
  <si>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</si>
  <si>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</si>
  <si>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</si>
  <si>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</si>
  <si>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</si>
  <si>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</si>
  <si>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</si>
  <si>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</si>
  <si>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</si>
  <si>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</si>
  <si>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</si>
  <si>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</si>
  <si>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</si>
  <si>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</si>
  <si>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</si>
  <si>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</si>
  <si>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</si>
  <si>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</si>
  <si>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</si>
  <si>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</si>
  <si>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</si>
  <si>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</si>
  <si>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</si>
  <si>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</si>
  <si>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</si>
  <si>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</si>
  <si>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</si>
  <si>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</si>
  <si>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</si>
  <si>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</si>
  <si>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</si>
  <si>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</si>
  <si>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</si>
  <si>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</si>
  <si>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</si>
  <si>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</si>
  <si>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</si>
  <si>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</si>
  <si>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</si>
  <si>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</si>
  <si>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</si>
  <si>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</si>
  <si>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</si>
  <si>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</si>
  <si>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</si>
  <si>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</si>
  <si>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</si>
  <si>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</si>
  <si>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</si>
  <si>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</si>
  <si>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</si>
  <si>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</si>
  <si>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</si>
  <si>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</si>
  <si>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</si>
  <si>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</si>
  <si>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</si>
  <si>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</si>
  <si>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</si>
  <si>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</si>
  <si>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</si>
  <si>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</si>
  <si>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</si>
  <si>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</si>
  <si>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</si>
  <si>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</si>
  <si>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</si>
  <si>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</si>
  <si>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</si>
  <si>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</si>
  <si>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</si>
  <si>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</si>
  <si>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</si>
  <si>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</si>
  <si>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</si>
  <si>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</si>
  <si>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</si>
  <si>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</si>
  <si>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</si>
  <si>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</si>
  <si>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</si>
  <si>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</si>
  <si>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</si>
  <si>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</si>
  <si>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</si>
  <si>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</si>
  <si>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</si>
  <si>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</si>
  <si>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</si>
  <si>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</si>
  <si>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</si>
  <si>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</si>
  <si>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</si>
  <si>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</si>
  <si>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</si>
  <si>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</si>
  <si>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</si>
  <si>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</si>
  <si>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</si>
  <si>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</si>
  <si>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</si>
  <si>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</si>
  <si>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</si>
  <si>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</si>
  <si>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</si>
  <si>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</si>
  <si>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</si>
  <si>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</si>
  <si>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</si>
  <si>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</si>
  <si>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</si>
  <si>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</si>
  <si>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</si>
  <si>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</si>
  <si>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</si>
  <si>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</si>
  <si>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</si>
  <si>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</si>
  <si>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</si>
  <si>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</si>
  <si>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</si>
  <si>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</si>
  <si>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</si>
  <si>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</si>
  <si>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</si>
  <si>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</si>
  <si>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</si>
  <si>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</si>
  <si>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</si>
  <si>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</si>
  <si>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</si>
  <si>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</si>
  <si>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</si>
  <si>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</si>
  <si>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</si>
  <si>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</si>
  <si>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</si>
  <si>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</si>
  <si>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</si>
  <si>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</si>
  <si>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</si>
  <si>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</si>
  <si>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</si>
  <si>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</si>
  <si>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</si>
  <si>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</si>
  <si>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</si>
  <si>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</si>
  <si>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</si>
  <si>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</si>
  <si>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</si>
  <si>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</si>
  <si>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</si>
  <si>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</si>
  <si>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</si>
  <si>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</si>
  <si>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</si>
  <si>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</si>
  <si>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</si>
  <si>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</si>
  <si>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</si>
  <si>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</si>
  <si>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</si>
  <si>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</si>
  <si>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</si>
  <si>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</si>
  <si>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</si>
  <si>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</si>
  <si>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</si>
  <si>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</si>
  <si>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</si>
  <si>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</si>
  <si>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</si>
  <si>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</si>
  <si>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</si>
  <si>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</si>
  <si>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</si>
  <si>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</si>
  <si>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</si>
  <si>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</si>
  <si>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</si>
  <si>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</si>
  <si>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</si>
  <si>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</si>
  <si>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</si>
  <si>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</si>
  <si>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</si>
  <si>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</si>
  <si>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</si>
  <si>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</si>
  <si>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</si>
  <si>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</si>
  <si>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</si>
  <si>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</si>
  <si>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</si>
  <si>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</si>
  <si>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</si>
  <si>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</si>
  <si>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</si>
  <si>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</si>
  <si>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</si>
  <si>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</si>
  <si>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</si>
  <si>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</si>
  <si>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</si>
  <si>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</si>
  <si>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</si>
  <si>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</si>
  <si>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</si>
  <si>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</si>
  <si>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</si>
  <si>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</si>
  <si>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</si>
  <si>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</si>
  <si>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</si>
  <si>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</si>
  <si>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</si>
  <si>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</si>
  <si>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</si>
  <si>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</si>
  <si>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</si>
  <si>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</si>
  <si>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</si>
  <si>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</si>
  <si>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</si>
  <si>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</si>
  <si>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</si>
  <si>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</si>
  <si>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</si>
  <si>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</si>
  <si>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</si>
  <si>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</si>
  <si>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</si>
  <si>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</si>
  <si>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</si>
  <si>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</si>
  <si>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</si>
  <si>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</si>
  <si>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</si>
  <si>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</si>
  <si>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</si>
  <si>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</si>
  <si>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</si>
  <si>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</si>
  <si>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</si>
  <si>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</si>
  <si>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</si>
  <si>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</si>
  <si>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</si>
  <si>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</si>
  <si>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</si>
  <si>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</si>
  <si>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</si>
  <si>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</si>
  <si>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</si>
  <si>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</si>
  <si>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</si>
  <si>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</si>
  <si>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</si>
  <si>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</si>
  <si>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</si>
  <si>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</si>
  <si>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</si>
  <si>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</si>
  <si>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</si>
  <si>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</si>
  <si>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</si>
  <si>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</si>
  <si>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</si>
  <si>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</si>
  <si>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</si>
  <si>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</si>
  <si>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</si>
  <si>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</si>
  <si>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</si>
  <si>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</si>
  <si>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</si>
  <si>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</si>
  <si>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</si>
  <si>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</si>
  <si>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</si>
  <si>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</si>
  <si>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</si>
  <si>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</si>
  <si>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</si>
  <si>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</si>
  <si>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</si>
  <si>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</si>
  <si>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</si>
  <si>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</si>
  <si>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</si>
  <si>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</si>
  <si>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</si>
  <si>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</si>
  <si>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</si>
  <si>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</si>
  <si>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</si>
  <si>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</si>
  <si>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</si>
  <si>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</si>
  <si>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</si>
  <si>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</si>
  <si>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</si>
  <si>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</si>
  <si>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</si>
  <si>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</si>
  <si>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</si>
  <si>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</si>
  <si>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</si>
  <si>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</si>
  <si>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</si>
  <si>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</si>
  <si>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</si>
  <si>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</si>
  <si>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</si>
  <si>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</si>
  <si>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</si>
  <si>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</si>
  <si>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</si>
  <si>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</si>
  <si>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</si>
  <si>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</si>
  <si>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</si>
  <si>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</si>
  <si>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</si>
  <si>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</si>
  <si>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</si>
  <si>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</si>
  <si>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</si>
  <si>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</si>
  <si>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</si>
  <si>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</si>
  <si>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</si>
  <si>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</si>
  <si>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</si>
  <si>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</si>
  <si>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</si>
  <si>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</si>
  <si>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</si>
  <si>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</si>
  <si>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</si>
  <si>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</si>
  <si>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</si>
  <si>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</si>
  <si>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</si>
  <si>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</si>
  <si>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</si>
  <si>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</si>
  <si>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</si>
  <si>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</si>
  <si>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</si>
  <si>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</si>
  <si>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</si>
  <si>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</si>
  <si>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</si>
  <si>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</si>
  <si>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</si>
  <si>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</si>
  <si>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</si>
  <si>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</si>
  <si>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</si>
  <si>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</si>
  <si>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</si>
  <si>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</si>
  <si>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</si>
  <si>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</si>
  <si>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</si>
  <si>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</si>
  <si>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</si>
  <si>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</si>
  <si>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</si>
  <si>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</si>
  <si>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</si>
  <si>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</si>
  <si>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</si>
  <si>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</si>
  <si>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</si>
  <si>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</si>
  <si>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</si>
  <si>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</si>
  <si>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</si>
  <si>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</si>
  <si>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</si>
  <si>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</si>
  <si>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</si>
  <si>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</si>
  <si>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</si>
  <si>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</si>
  <si>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</si>
  <si>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</si>
  <si>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</si>
  <si>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</si>
  <si>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</si>
  <si>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</si>
  <si>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</si>
  <si>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</si>
  <si>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</si>
  <si>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</si>
  <si>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</si>
  <si>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</si>
  <si>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</si>
  <si>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</si>
  <si>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</si>
  <si>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</si>
  <si>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</si>
  <si>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</si>
  <si>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</si>
  <si>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</si>
  <si>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</si>
  <si>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</si>
  <si>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</si>
  <si>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</si>
  <si>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</si>
  <si>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</si>
  <si>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</si>
  <si>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</si>
  <si>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</si>
  <si>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</si>
  <si>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</si>
  <si>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</si>
  <si>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</si>
  <si>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</si>
  <si>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</si>
  <si>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</si>
  <si>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</si>
  <si>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</si>
  <si>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</si>
  <si>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</si>
  <si>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</si>
  <si>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</si>
  <si>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</si>
  <si>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</si>
  <si>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</si>
  <si>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</si>
  <si>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</si>
  <si>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</si>
  <si>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</si>
  <si>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</si>
  <si>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</si>
  <si>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</si>
  <si>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</si>
  <si>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</si>
  <si>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</si>
  <si>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</si>
  <si>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</si>
  <si>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</si>
  <si>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</si>
  <si>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</si>
  <si>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</si>
  <si>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</si>
  <si>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</si>
  <si>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</si>
  <si>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</si>
  <si>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</si>
  <si>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</si>
  <si>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</si>
  <si>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</si>
  <si>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</si>
  <si>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</si>
  <si>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</si>
  <si>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</si>
  <si>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</si>
  <si>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</si>
  <si>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</si>
  <si>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</si>
  <si>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</si>
  <si>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</si>
  <si>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</si>
  <si>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</si>
  <si>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</si>
  <si>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</si>
  <si>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</si>
  <si>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</si>
  <si>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</si>
  <si>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</si>
  <si>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</si>
  <si>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</si>
  <si>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</si>
  <si>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</si>
  <si>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</si>
  <si>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</si>
  <si>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</si>
  <si>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</si>
  <si>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</si>
  <si>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</si>
  <si>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</si>
  <si>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</si>
  <si>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</si>
  <si>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</si>
  <si>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</si>
  <si>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</si>
  <si>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</si>
  <si>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</si>
  <si>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</si>
  <si>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</si>
  <si>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</si>
  <si>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</si>
  <si>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</si>
  <si>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</si>
  <si>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</si>
  <si>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</si>
  <si>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</si>
  <si>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</si>
  <si>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</si>
  <si>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</si>
  <si>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</si>
  <si>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</si>
  <si>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</si>
  <si>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</si>
  <si>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</si>
  <si>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</si>
  <si>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</si>
  <si>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</si>
  <si>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</si>
  <si>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</si>
  <si>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</si>
  <si>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</si>
  <si>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</si>
  <si>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</si>
  <si>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</si>
  <si>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</si>
  <si>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</si>
  <si>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</si>
  <si>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</si>
  <si>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</si>
  <si>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</si>
  <si>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</si>
  <si>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</si>
  <si>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</si>
  <si>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</si>
  <si>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</si>
  <si>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</si>
  <si>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</si>
  <si>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</si>
  <si>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</si>
  <si>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</si>
  <si>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</si>
  <si>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</si>
  <si>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</si>
  <si>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</si>
  <si>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</si>
  <si>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</si>
  <si>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</si>
  <si>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</si>
  <si>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</si>
  <si>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</si>
  <si>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</si>
  <si>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</si>
  <si>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</si>
  <si>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</si>
  <si>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</si>
  <si>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</si>
  <si>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</si>
  <si>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</si>
  <si>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</si>
  <si>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</si>
  <si>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</si>
  <si>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</si>
  <si>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</si>
  <si>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</si>
  <si>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</si>
  <si>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</si>
  <si>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</si>
  <si>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</si>
  <si>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</si>
  <si>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</si>
  <si>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</si>
  <si>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</si>
  <si>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</si>
  <si>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</si>
  <si>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</si>
  <si>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</si>
  <si>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</si>
  <si>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</si>
  <si>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</si>
  <si>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</si>
  <si>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</si>
  <si>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</si>
  <si>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</si>
  <si>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</si>
  <si>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</si>
  <si>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</si>
  <si>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</si>
  <si>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</si>
  <si>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</si>
  <si>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</si>
  <si>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</si>
  <si>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</si>
  <si>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</si>
  <si>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</si>
  <si>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</si>
  <si>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</si>
  <si>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</si>
  <si>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</si>
  <si>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</si>
  <si>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</si>
  <si>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</si>
  <si>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</si>
  <si>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</si>
  <si>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</si>
  <si>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</si>
  <si>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</si>
  <si>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</si>
  <si>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</si>
  <si>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</si>
  <si>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</si>
  <si>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</si>
  <si>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</si>
  <si>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</si>
  <si>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</si>
  <si>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</si>
  <si>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</si>
  <si>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</si>
  <si>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</si>
  <si>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</si>
  <si>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</si>
  <si>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</si>
  <si>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</si>
  <si>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</si>
  <si>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</si>
  <si>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</si>
  <si>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</si>
  <si>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</si>
  <si>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</si>
  <si>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</si>
  <si>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</si>
  <si>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</si>
  <si>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</si>
  <si>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</si>
  <si>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</si>
  <si>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</si>
  <si>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</si>
  <si>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</si>
  <si>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</si>
  <si>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</si>
  <si>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</si>
  <si>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</si>
  <si>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</si>
  <si>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</si>
  <si>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</si>
  <si>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</si>
  <si>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</si>
  <si>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</si>
  <si>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</si>
  <si>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</si>
  <si>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</si>
  <si>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</si>
  <si>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</si>
  <si>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</si>
  <si>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</si>
  <si>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</si>
  <si>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</si>
  <si>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</si>
  <si>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</si>
  <si>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</si>
  <si>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</si>
  <si>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</si>
  <si>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</si>
  <si>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</si>
  <si>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</si>
  <si>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</si>
  <si>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</si>
  <si>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</si>
  <si>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</si>
  <si>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</si>
  <si>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</si>
  <si>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</si>
  <si>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</si>
  <si>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</si>
  <si>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</si>
  <si>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</si>
  <si>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</si>
  <si>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</si>
  <si>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</si>
  <si>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</si>
  <si>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</si>
  <si>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</si>
  <si>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</si>
  <si>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</si>
  <si>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</si>
  <si>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</si>
  <si>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</si>
  <si>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</si>
  <si>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</si>
  <si>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</si>
  <si>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</si>
  <si>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</si>
  <si>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</si>
  <si>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</si>
  <si>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</si>
  <si>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</si>
  <si>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</si>
  <si>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</si>
  <si>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</si>
  <si>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</si>
  <si>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</si>
  <si>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</si>
  <si>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</si>
  <si>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</si>
  <si>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</si>
  <si>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</si>
  <si>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</si>
  <si>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</si>
  <si>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</si>
  <si>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</si>
  <si>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</si>
  <si>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</si>
  <si>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</si>
  <si>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</si>
  <si>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</si>
  <si>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</si>
  <si>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</si>
  <si>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</si>
  <si>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</si>
  <si>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</si>
  <si>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</si>
  <si>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</si>
  <si>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</si>
  <si>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</si>
  <si>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</si>
  <si>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</si>
  <si>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</si>
  <si>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</si>
  <si>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</si>
  <si>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</si>
  <si>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</si>
  <si>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</si>
  <si>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</si>
  <si>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</si>
  <si>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</si>
  <si>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</si>
  <si>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</si>
  <si>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</si>
  <si>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</si>
  <si>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</si>
  <si>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</si>
  <si>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</si>
  <si>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</si>
  <si>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</si>
  <si>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</si>
  <si>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</si>
  <si>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</si>
  <si>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</si>
  <si>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</si>
  <si>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</si>
  <si>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</si>
  <si>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</si>
  <si>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</si>
  <si>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</si>
  <si>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</si>
  <si>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</si>
  <si>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</si>
  <si>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</si>
  <si>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</si>
  <si>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</si>
  <si>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</si>
  <si>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</si>
  <si>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</si>
  <si>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</si>
  <si>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</si>
  <si>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</si>
  <si>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</si>
  <si>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</si>
  <si>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</si>
  <si>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</si>
  <si>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</si>
  <si>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</si>
  <si>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</si>
  <si>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</si>
  <si>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</si>
  <si>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</si>
  <si>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</si>
  <si>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</si>
  <si>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</si>
  <si>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</si>
  <si>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</si>
  <si>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</si>
  <si>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</si>
  <si>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</si>
  <si>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</si>
  <si>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</si>
  <si>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</si>
  <si>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</si>
  <si>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</si>
  <si>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</si>
  <si>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</si>
  <si>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</si>
  <si>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</si>
  <si>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</si>
  <si>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</si>
  <si>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</si>
  <si>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</si>
  <si>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</si>
  <si>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</si>
  <si>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</si>
  <si>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</si>
  <si>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</si>
  <si>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</si>
  <si>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</si>
  <si>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</si>
  <si>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</si>
  <si>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</si>
  <si>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</si>
  <si>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</si>
  <si>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</si>
  <si>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</si>
  <si>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</si>
  <si>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</si>
  <si>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</si>
  <si>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</si>
  <si>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</si>
  <si>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</si>
  <si>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</si>
  <si>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</si>
  <si>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</si>
  <si>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</si>
  <si>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</si>
  <si>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</si>
  <si>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</si>
  <si>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</si>
  <si>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</si>
  <si>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</si>
  <si>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</si>
  <si>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</si>
  <si>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</si>
  <si>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</si>
  <si>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</si>
  <si>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</si>
  <si>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</si>
  <si>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</si>
  <si>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</si>
  <si>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</si>
  <si>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</si>
  <si>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</si>
  <si>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</si>
  <si>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</si>
  <si>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</si>
  <si>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</si>
  <si>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</si>
  <si>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</si>
  <si>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</si>
  <si>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</si>
  <si>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</si>
  <si>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</si>
  <si>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</si>
  <si>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</si>
  <si>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</si>
  <si>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</si>
  <si>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</si>
  <si>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</si>
  <si>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</si>
  <si>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</si>
  <si>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</si>
  <si>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</si>
  <si>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</si>
  <si>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</si>
  <si>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</si>
  <si>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</si>
  <si>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</si>
  <si>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</si>
  <si>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</si>
  <si>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</si>
  <si>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</si>
  <si>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</si>
  <si>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</si>
  <si>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</si>
  <si>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</si>
  <si>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</si>
  <si>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</si>
  <si>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</si>
  <si>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</si>
  <si>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</si>
  <si>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</si>
  <si>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</si>
  <si>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</si>
  <si>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</si>
  <si>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</si>
  <si>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</si>
  <si>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</si>
  <si>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</si>
  <si>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</si>
  <si>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</si>
  <si>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</si>
  <si>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</si>
  <si>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</si>
  <si>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</si>
  <si>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</si>
  <si>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</si>
  <si>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</si>
  <si>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</si>
  <si>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</si>
  <si>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</si>
  <si>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</si>
  <si>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</si>
  <si>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</si>
  <si>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</si>
  <si>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</si>
  <si>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</si>
  <si>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</si>
  <si>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</si>
  <si>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</si>
  <si>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</si>
  <si>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</si>
  <si>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</si>
  <si>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</si>
  <si>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</si>
  <si>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</si>
  <si>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</si>
  <si>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</si>
  <si>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</si>
  <si>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</si>
  <si>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</si>
  <si>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</si>
  <si>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</si>
  <si>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</si>
  <si>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</si>
  <si>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</si>
  <si>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</si>
  <si>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</si>
  <si>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</si>
  <si>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</si>
  <si>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</si>
  <si>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</si>
  <si>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</si>
  <si>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</si>
  <si>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</si>
  <si>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</si>
  <si>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</si>
  <si>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</si>
  <si>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</si>
  <si>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</si>
  <si>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</si>
  <si>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</si>
  <si>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</si>
  <si>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</si>
  <si>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</si>
  <si>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</si>
  <si>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</si>
  <si>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</si>
  <si>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</si>
  <si>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</si>
  <si>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</si>
  <si>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</si>
  <si>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</si>
  <si>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</si>
  <si>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</si>
  <si>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</si>
  <si>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</si>
  <si>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</si>
  <si>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</si>
  <si>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</si>
  <si>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</si>
  <si>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</si>
  <si>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</si>
  <si>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</si>
  <si>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</si>
  <si>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</si>
  <si>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</si>
  <si>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</si>
  <si>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</si>
  <si>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</si>
  <si>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</si>
  <si>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</si>
  <si>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</si>
  <si>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</si>
  <si>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</si>
  <si>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</si>
  <si>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</si>
  <si>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</si>
  <si>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</si>
  <si>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</si>
  <si>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</si>
  <si>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</si>
  <si>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</si>
  <si>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</si>
  <si>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</si>
  <si>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</si>
  <si>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</si>
  <si>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</si>
  <si>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</si>
  <si>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</si>
  <si>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</si>
  <si>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</si>
  <si>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</si>
  <si>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</si>
  <si>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</si>
  <si>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</si>
  <si>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</si>
  <si>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</si>
  <si>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</si>
  <si>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</si>
  <si>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</si>
  <si>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</si>
  <si>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</si>
  <si>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</si>
  <si>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</si>
  <si>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</si>
  <si>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</si>
  <si>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</si>
  <si>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</si>
  <si>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</si>
  <si>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</si>
  <si>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</si>
  <si>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</si>
  <si>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</si>
  <si>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</si>
  <si>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</si>
  <si>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</si>
  <si>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</si>
  <si>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</si>
  <si>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</si>
  <si>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</si>
  <si>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</si>
  <si>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</si>
  <si>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</si>
  <si>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</si>
  <si>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</si>
  <si>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</si>
  <si>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</si>
  <si>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</si>
  <si>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</si>
  <si>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</si>
  <si>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</si>
  <si>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</si>
  <si>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</si>
  <si>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</si>
  <si>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</si>
  <si>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</si>
  <si>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</si>
  <si>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</si>
  <si>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</si>
  <si>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</si>
  <si>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</si>
  <si>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</si>
  <si>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</si>
  <si>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</si>
  <si>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</si>
  <si>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</si>
  <si>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</si>
  <si>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</si>
  <si>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</si>
  <si>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</si>
  <si>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</si>
  <si>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</si>
  <si>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</si>
  <si>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</si>
  <si>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</si>
  <si>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</si>
  <si>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</si>
  <si>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</si>
  <si>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</si>
  <si>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</si>
  <si>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</si>
  <si>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</si>
  <si>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</si>
  <si>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</si>
  <si>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</si>
  <si>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</si>
  <si>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</si>
  <si>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</si>
  <si>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</si>
  <si>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</si>
  <si>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</si>
  <si>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</si>
  <si>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</si>
  <si>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</si>
  <si>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</si>
  <si>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</si>
  <si>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</si>
  <si>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</si>
  <si>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</si>
  <si>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</si>
  <si>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</si>
  <si>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</si>
  <si>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</si>
  <si>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</si>
  <si>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</si>
  <si>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</si>
  <si>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</si>
  <si>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</si>
  <si>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</si>
  <si>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</si>
  <si>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</si>
  <si>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</si>
  <si>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</si>
  <si>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</si>
  <si>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</si>
  <si>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</si>
  <si>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</si>
  <si>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</si>
  <si>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</si>
  <si>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</si>
  <si>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</si>
  <si>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</si>
  <si>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</si>
  <si>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</si>
  <si>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</si>
  <si>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</si>
  <si>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</si>
  <si>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</si>
  <si>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</si>
  <si>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</si>
  <si>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</si>
  <si>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</si>
  <si>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</si>
  <si>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</si>
  <si>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</si>
  <si>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</si>
  <si>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</si>
  <si>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</si>
  <si>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</si>
  <si>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</si>
  <si>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</si>
  <si>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</si>
  <si>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</si>
  <si>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</si>
  <si>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</si>
  <si>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</si>
  <si>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</si>
  <si>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</si>
  <si>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</si>
  <si>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</si>
  <si>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</si>
  <si>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</si>
  <si>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</si>
  <si>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</si>
  <si>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</si>
  <si>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</si>
  <si>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</si>
  <si>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</si>
  <si>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</si>
  <si>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</si>
  <si>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</si>
  <si>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</si>
  <si>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</si>
  <si>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</si>
  <si>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</si>
  <si>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</si>
  <si>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</si>
  <si>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</si>
  <si>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</si>
  <si>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</si>
  <si>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</si>
  <si>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</si>
  <si>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</si>
  <si>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</si>
  <si>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</si>
  <si>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</si>
  <si>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</si>
  <si>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</si>
  <si>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</si>
  <si>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</si>
  <si>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</si>
  <si>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</si>
  <si>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</si>
  <si>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</si>
  <si>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</si>
  <si>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</si>
  <si>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</si>
  <si>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</si>
  <si>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</si>
  <si>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</si>
  <si>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</si>
  <si>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</si>
  <si>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</si>
  <si>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</si>
  <si>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</si>
  <si>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</si>
  <si>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</si>
  <si>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</si>
  <si>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</si>
  <si>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</si>
  <si>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</si>
  <si>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</si>
  <si>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</si>
  <si>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</si>
  <si>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</si>
  <si>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</si>
  <si>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</si>
  <si>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</si>
  <si>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</si>
  <si>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</si>
  <si>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</si>
  <si>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</si>
  <si>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</si>
  <si>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</si>
  <si>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</si>
  <si>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</si>
  <si>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</si>
  <si>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</si>
  <si>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</si>
  <si>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</si>
  <si>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</si>
  <si>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</si>
  <si>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</si>
  <si>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</si>
  <si>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</si>
  <si>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</si>
  <si>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</si>
  <si>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</si>
  <si>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</si>
  <si>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</si>
  <si>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</si>
  <si>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</si>
  <si>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</si>
  <si>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</si>
  <si>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</si>
  <si>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</si>
  <si>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</si>
  <si>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</si>
  <si>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</si>
  <si>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</si>
  <si>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</si>
  <si>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</si>
  <si>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</si>
  <si>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</si>
  <si>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</si>
  <si>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</si>
  <si>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</si>
  <si>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</si>
  <si>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</si>
  <si>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</si>
  <si>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</si>
  <si>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</si>
  <si>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</si>
  <si>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</si>
  <si>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</si>
  <si>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</si>
  <si>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</si>
  <si>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</si>
  <si>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</si>
  <si>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</si>
  <si>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</si>
  <si>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</si>
  <si>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</si>
  <si>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</si>
  <si>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</si>
  <si>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</si>
  <si>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</si>
  <si>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</si>
  <si>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</si>
  <si>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</si>
  <si>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</si>
  <si>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</si>
  <si>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</si>
  <si>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</si>
  <si>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</si>
  <si>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</si>
  <si>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</si>
  <si>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</si>
  <si>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</si>
  <si>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</si>
  <si>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</si>
  <si>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</si>
  <si>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</si>
  <si>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</si>
  <si>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</si>
  <si>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</si>
  <si>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</si>
  <si>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</si>
  <si>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</si>
  <si>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</si>
  <si>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</si>
  <si>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</si>
  <si>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</si>
  <si>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</si>
  <si>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</si>
  <si>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</si>
  <si>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</si>
  <si>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</si>
  <si>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</si>
  <si>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</si>
  <si>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</si>
  <si>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</si>
  <si>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</si>
  <si>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</si>
  <si>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</si>
  <si>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</si>
  <si>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</si>
  <si>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</si>
  <si>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</si>
  <si>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</si>
  <si>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</si>
  <si>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</si>
  <si>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</si>
  <si>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</si>
  <si>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</si>
  <si>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</si>
  <si>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</si>
  <si>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</si>
  <si>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</si>
  <si>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</si>
  <si>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</si>
  <si>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</si>
  <si>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</si>
  <si>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</si>
  <si>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</si>
  <si>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</si>
  <si>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</si>
  <si>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</si>
  <si>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</si>
  <si>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</si>
  <si>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</si>
  <si>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</si>
  <si>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</si>
  <si>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</si>
  <si>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</si>
  <si>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</si>
  <si>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</si>
  <si>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</si>
  <si>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</si>
  <si>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</si>
  <si>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</si>
  <si>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</si>
  <si>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</si>
  <si>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</si>
  <si>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</si>
  <si>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</si>
  <si>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</si>
  <si>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</si>
  <si>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</si>
  <si>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</si>
  <si>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</si>
  <si>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</si>
  <si>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</si>
  <si>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</si>
  <si>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</si>
  <si>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</si>
  <si>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</si>
  <si>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</si>
  <si>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</si>
  <si>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</si>
  <si>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</si>
  <si>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</si>
  <si>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</si>
  <si>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</si>
  <si>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</si>
  <si>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</si>
  <si>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</si>
  <si>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</si>
  <si>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</si>
  <si>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</si>
  <si>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</si>
  <si>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</si>
  <si>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</si>
  <si>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</si>
  <si>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</si>
  <si>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</si>
  <si>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</si>
  <si>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</si>
  <si>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</si>
  <si>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</si>
  <si>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</si>
  <si>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</si>
  <si>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</si>
  <si>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</si>
  <si>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</si>
  <si>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</si>
  <si>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</si>
  <si>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</si>
  <si>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</si>
  <si>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</si>
  <si>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</si>
  <si>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</si>
  <si>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</si>
  <si>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</si>
  <si>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</si>
  <si>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</si>
  <si>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</si>
  <si>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</si>
  <si>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</si>
  <si>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</si>
  <si>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</si>
  <si>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</si>
  <si>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</si>
  <si>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</si>
  <si>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</si>
  <si>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</si>
  <si>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</si>
  <si>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</si>
  <si>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</si>
  <si>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</si>
  <si>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</si>
  <si>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</si>
  <si>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</si>
  <si>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</si>
  <si>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</si>
  <si>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</si>
  <si>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</si>
  <si>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</si>
  <si>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</si>
  <si>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</si>
  <si>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</si>
  <si>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</si>
  <si>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</si>
  <si>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</si>
  <si>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</si>
  <si>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</si>
  <si>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</si>
  <si>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</si>
  <si>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</si>
  <si>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</si>
  <si>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</si>
  <si>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</si>
  <si>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</si>
  <si>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</si>
  <si>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</si>
  <si>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</si>
  <si>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</si>
  <si>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</si>
  <si>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</si>
  <si>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</si>
  <si>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</si>
  <si>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</si>
  <si>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</si>
  <si>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</si>
  <si>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</si>
  <si>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</si>
  <si>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</si>
  <si>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</si>
  <si>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</si>
  <si>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</si>
  <si>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</si>
  <si>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</si>
  <si>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</si>
  <si>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</si>
  <si>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</si>
  <si>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</si>
  <si>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</si>
  <si>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</si>
  <si>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</si>
  <si>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</si>
  <si>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</si>
  <si>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</si>
  <si>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</si>
  <si>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</si>
  <si>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</si>
  <si>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</si>
  <si>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</si>
  <si>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</si>
  <si>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</si>
  <si>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</si>
  <si>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</si>
  <si>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</si>
  <si>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</si>
  <si>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</si>
  <si>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</si>
  <si>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</si>
  <si>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</si>
  <si>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</si>
  <si>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</si>
  <si>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</si>
  <si>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</si>
  <si>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</si>
  <si>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</si>
  <si>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</si>
  <si>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</si>
  <si>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</si>
  <si>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</si>
  <si>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</si>
  <si>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</si>
  <si>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</si>
  <si>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</si>
  <si>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</si>
  <si>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</si>
  <si>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</si>
  <si>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</si>
  <si>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</si>
  <si>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</si>
  <si>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</si>
  <si>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</si>
  <si>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</si>
  <si>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</si>
  <si>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</si>
  <si>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</si>
  <si>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</si>
  <si>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</si>
  <si>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</si>
  <si>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</si>
  <si>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</si>
  <si>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</si>
  <si>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</si>
  <si>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</si>
  <si>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</si>
  <si>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</si>
  <si>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</si>
  <si>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</si>
  <si>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</si>
  <si>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</si>
  <si>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</si>
  <si>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</si>
  <si>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</si>
  <si>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</si>
  <si>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</si>
  <si>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</si>
  <si>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</si>
  <si>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</si>
  <si>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</si>
  <si>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</si>
  <si>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</si>
  <si>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</si>
  <si>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</si>
  <si>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</si>
  <si>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</si>
  <si>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</si>
  <si>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</si>
  <si>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</si>
  <si>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</si>
  <si>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</si>
  <si>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</si>
  <si>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</si>
  <si>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</si>
  <si>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</si>
  <si>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</si>
  <si>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</si>
  <si>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</si>
  <si>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</si>
  <si>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</si>
  <si>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</si>
  <si>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</si>
  <si>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</si>
  <si>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</si>
  <si>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</si>
  <si>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</si>
  <si>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</si>
  <si>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</si>
  <si>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</si>
  <si>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</si>
  <si>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</si>
  <si>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</si>
  <si>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</si>
  <si>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</si>
  <si>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</si>
  <si>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</si>
  <si>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</si>
  <si>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</si>
  <si>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</si>
  <si>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</si>
  <si>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</si>
  <si>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</si>
  <si>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</si>
  <si>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</si>
  <si>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</si>
  <si>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</si>
  <si>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</si>
  <si>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</si>
  <si>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</si>
  <si>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</si>
  <si>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</si>
  <si>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</si>
  <si>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</si>
  <si>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</si>
  <si>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</si>
  <si>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</si>
  <si>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</si>
  <si>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</si>
  <si>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</si>
  <si>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</si>
  <si>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</si>
  <si>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</si>
  <si>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</si>
  <si>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</si>
  <si>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</si>
  <si>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</si>
  <si>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</si>
  <si>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</si>
  <si>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</si>
  <si>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</si>
  <si>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</si>
  <si>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</si>
  <si>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</si>
  <si>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</si>
  <si>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</si>
  <si>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</si>
  <si>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</si>
  <si>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</si>
  <si>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</si>
  <si>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</si>
  <si>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</si>
  <si>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</si>
  <si>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</si>
  <si>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</si>
  <si>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</si>
  <si>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</si>
  <si>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</si>
  <si>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</si>
  <si>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</si>
  <si>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</si>
  <si>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</si>
  <si>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</si>
  <si>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</si>
  <si>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</si>
  <si>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</si>
  <si>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</si>
  <si>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</si>
  <si>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</si>
  <si>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</si>
  <si>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</si>
  <si>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</si>
  <si>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</si>
  <si>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</si>
  <si>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</si>
  <si>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</si>
  <si>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</si>
  <si>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</si>
  <si>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</si>
  <si>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</si>
  <si>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</si>
  <si>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</si>
  <si>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</si>
  <si>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</si>
  <si>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</si>
  <si>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</si>
  <si>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</si>
  <si>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</si>
  <si>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</si>
  <si>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</si>
  <si>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</si>
  <si>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</si>
  <si>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</si>
  <si>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</si>
  <si>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</si>
  <si>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</si>
  <si>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</si>
  <si>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</si>
  <si>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</si>
  <si>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</si>
  <si>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</si>
  <si>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</si>
  <si>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</si>
  <si>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</si>
  <si>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</si>
  <si>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</si>
  <si>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</si>
  <si>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</si>
  <si>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</si>
  <si>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</si>
  <si>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</si>
  <si>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</si>
  <si>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</si>
  <si>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</si>
  <si>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</si>
  <si>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</si>
  <si>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</si>
  <si>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</si>
  <si>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</si>
  <si>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</si>
  <si>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</si>
  <si>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</si>
  <si>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</si>
  <si>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</si>
  <si>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</si>
  <si>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</si>
  <si>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</si>
  <si>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</si>
  <si>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</si>
  <si>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</si>
  <si>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</si>
  <si>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</si>
  <si>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</si>
  <si>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</si>
  <si>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</si>
  <si>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</si>
  <si>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</si>
  <si>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</si>
  <si>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</si>
  <si>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</si>
  <si>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</si>
  <si>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</si>
  <si>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</si>
  <si>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</si>
  <si>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</si>
  <si>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</si>
  <si>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</si>
  <si>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</si>
  <si>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</si>
  <si>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</si>
  <si>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</si>
  <si>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</si>
  <si>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</si>
  <si>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</si>
  <si>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</si>
  <si>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</si>
  <si>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</si>
  <si>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</si>
  <si>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</si>
  <si>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</si>
  <si>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</si>
  <si>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</si>
  <si>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</si>
  <si>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</si>
  <si>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</si>
  <si>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</si>
  <si>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</si>
  <si>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</si>
  <si>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</si>
  <si>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</si>
  <si>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</si>
  <si>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</si>
  <si>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</si>
  <si>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</si>
  <si>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</si>
  <si>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</si>
  <si>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</si>
  <si>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</si>
  <si>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</si>
  <si>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</si>
  <si>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</si>
  <si>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</si>
  <si>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</si>
  <si>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</si>
  <si>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</si>
  <si>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</si>
  <si>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</si>
  <si>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</si>
  <si>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</si>
  <si>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</si>
  <si>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</si>
  <si>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</si>
  <si>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</si>
  <si>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</si>
  <si>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</si>
  <si>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</si>
  <si>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</si>
  <si>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</si>
  <si>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</si>
  <si>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</si>
  <si>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</si>
  <si>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</si>
  <si>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</si>
  <si>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</si>
  <si>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</si>
  <si>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</si>
  <si>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</si>
  <si>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</si>
  <si>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</si>
  <si>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</si>
  <si>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</si>
  <si>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</si>
  <si>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</si>
  <si>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</si>
  <si>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</si>
  <si>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</si>
  <si>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</si>
  <si>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</si>
  <si>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</si>
  <si>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</si>
  <si>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</si>
  <si>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</si>
  <si>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</si>
  <si>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</si>
  <si>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</si>
  <si>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</si>
  <si>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</si>
  <si>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</si>
  <si>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</si>
  <si>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</si>
  <si>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</si>
  <si>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</si>
  <si>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</si>
  <si>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</si>
  <si>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</si>
  <si>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</si>
  <si>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</si>
  <si>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</si>
  <si>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</si>
  <si>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</si>
  <si>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</si>
  <si>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</si>
  <si>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</si>
  <si>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</si>
  <si>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</si>
  <si>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</si>
  <si>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</si>
  <si>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</si>
  <si>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</si>
  <si>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</si>
  <si>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</si>
  <si>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</si>
  <si>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</si>
  <si>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</si>
  <si>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</si>
  <si>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</si>
  <si>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</si>
  <si>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</si>
  <si>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</si>
  <si>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</si>
  <si>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</si>
  <si>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</si>
  <si>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</si>
  <si>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</si>
  <si>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</si>
  <si>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</si>
  <si>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</si>
  <si>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</si>
  <si>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</si>
  <si>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</si>
  <si>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</si>
  <si>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</si>
  <si>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</si>
  <si>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</si>
  <si>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</si>
  <si>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</si>
  <si>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</si>
  <si>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</si>
  <si>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</si>
  <si>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</si>
  <si>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</si>
  <si>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</si>
  <si>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</si>
  <si>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</si>
  <si>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</si>
  <si>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</si>
  <si>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</si>
  <si>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</si>
  <si>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</si>
  <si>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</si>
  <si>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</si>
  <si>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</si>
  <si>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</si>
  <si>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</si>
  <si>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</si>
  <si>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</si>
  <si>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</si>
  <si>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</si>
  <si>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</si>
  <si>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</si>
  <si>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</si>
  <si>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</si>
  <si>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</si>
  <si>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</si>
  <si>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</si>
  <si>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</si>
  <si>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</si>
  <si>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</si>
  <si>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</si>
  <si>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</si>
  <si>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</si>
  <si>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</si>
  <si>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</si>
  <si>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</si>
  <si>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</si>
  <si>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</si>
  <si>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</si>
  <si>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</si>
  <si>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</si>
  <si>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</si>
  <si>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</si>
  <si>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</si>
  <si>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</si>
  <si>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</si>
  <si>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</si>
  <si>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</si>
  <si>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</si>
  <si>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</si>
  <si>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</si>
  <si>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</si>
  <si>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</si>
  <si>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</si>
  <si>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</si>
  <si>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</si>
  <si>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</si>
  <si>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</si>
  <si>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</si>
  <si>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</si>
  <si>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</si>
  <si>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</si>
  <si>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</si>
  <si>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</si>
  <si>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</si>
  <si>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</si>
  <si>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</si>
  <si>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</si>
  <si>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</si>
  <si>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</si>
  <si>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</si>
  <si>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</si>
  <si>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</si>
  <si>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</si>
  <si>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</si>
  <si>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</si>
  <si>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</si>
  <si>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</si>
  <si>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</si>
  <si>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</si>
  <si>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</si>
  <si>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</si>
  <si>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</si>
  <si>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</si>
  <si>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</si>
  <si>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</si>
  <si>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</si>
  <si>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</si>
  <si>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</si>
  <si>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</si>
  <si>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</si>
  <si>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</si>
  <si>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</si>
  <si>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</si>
  <si>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</si>
  <si>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</si>
  <si>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</si>
  <si>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</si>
  <si>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</si>
  <si>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</si>
  <si>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</si>
  <si>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</si>
  <si>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</si>
  <si>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</si>
  <si>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</si>
  <si>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</si>
  <si>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</si>
  <si>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</si>
  <si>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</si>
  <si>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</si>
  <si>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</si>
  <si>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</si>
  <si>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</si>
  <si>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</si>
  <si>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</si>
  <si>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</si>
  <si>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</si>
  <si>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</si>
  <si>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</si>
  <si>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</si>
  <si>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</si>
  <si>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</si>
  <si>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</si>
  <si>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</si>
  <si>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</si>
  <si>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</si>
  <si>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</si>
  <si>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</si>
  <si>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</si>
  <si>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</si>
  <si>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</si>
  <si>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</si>
  <si>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</si>
  <si>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</si>
  <si>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</si>
  <si>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</si>
  <si>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</si>
  <si>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</si>
  <si>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</si>
  <si>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</si>
  <si>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</si>
  <si>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</si>
  <si>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</si>
  <si>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</si>
  <si>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</si>
  <si>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</si>
  <si>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</si>
  <si>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</si>
  <si>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</si>
  <si>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</si>
  <si>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</si>
  <si>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</si>
  <si>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</si>
  <si>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</si>
  <si>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</si>
  <si>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</si>
  <si>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</si>
  <si>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</si>
  <si>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</si>
  <si>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</si>
  <si>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</si>
  <si>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</si>
  <si>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</si>
  <si>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</si>
  <si>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</si>
  <si>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</si>
  <si>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</si>
  <si>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</si>
  <si>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</si>
  <si>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</si>
  <si>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</si>
  <si>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</si>
  <si>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</si>
  <si>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</si>
  <si>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</si>
  <si>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</si>
  <si>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</si>
  <si>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</si>
  <si>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</si>
  <si>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</si>
  <si>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</si>
  <si>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</si>
  <si>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</si>
  <si>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</si>
  <si>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</si>
  <si>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</si>
  <si>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</si>
  <si>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</si>
  <si>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</si>
  <si>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</si>
  <si>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</si>
  <si>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</si>
  <si>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</si>
  <si>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</si>
  <si>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</si>
  <si>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</si>
  <si>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</si>
  <si>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</si>
  <si>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</si>
  <si>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</si>
  <si>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</si>
  <si>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</si>
  <si>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</si>
  <si>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</si>
  <si>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</si>
  <si>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</si>
  <si>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</si>
  <si>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</si>
  <si>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</si>
  <si>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</si>
  <si>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</si>
  <si>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</si>
  <si>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</si>
  <si>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</si>
  <si>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</si>
  <si>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</si>
  <si>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</si>
  <si>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</si>
  <si>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</si>
  <si>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</si>
  <si>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</si>
  <si>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</si>
  <si>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</si>
  <si>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</si>
  <si>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</si>
  <si>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</si>
  <si>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</si>
  <si>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</si>
  <si>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</si>
  <si>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</si>
  <si>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</si>
  <si>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</si>
  <si>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</si>
  <si>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</si>
  <si>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</si>
  <si>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</si>
  <si>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</si>
  <si>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</si>
  <si>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</si>
  <si>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</si>
  <si>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</si>
  <si>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</si>
  <si>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</si>
  <si>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</si>
  <si>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</si>
  <si>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</si>
  <si>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</si>
  <si>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</si>
  <si>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</si>
  <si>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</si>
  <si>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</si>
  <si>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</si>
  <si>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</si>
  <si>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</si>
  <si>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</si>
  <si>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</si>
  <si>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</si>
  <si>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</si>
  <si>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</si>
  <si>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</si>
  <si>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</si>
  <si>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</si>
  <si>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</si>
  <si>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</si>
  <si>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</si>
  <si>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</si>
  <si>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</si>
  <si>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</si>
  <si>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</si>
  <si>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</si>
  <si>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</si>
  <si>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</si>
  <si>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</si>
  <si>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</si>
  <si>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</si>
  <si>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</si>
  <si>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</si>
  <si>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</si>
  <si>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</si>
  <si>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</si>
  <si>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</si>
  <si>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</si>
  <si>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</si>
  <si>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</si>
  <si>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</si>
  <si>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</si>
  <si>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</si>
  <si>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</si>
  <si>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</si>
  <si>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</si>
  <si>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</si>
  <si>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</si>
  <si>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</si>
  <si>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</si>
  <si>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</si>
  <si>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</si>
  <si>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</si>
  <si>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</si>
  <si>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</si>
  <si>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</si>
  <si>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</si>
  <si>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</si>
  <si>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</si>
  <si>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</si>
  <si>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</si>
  <si>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</si>
  <si>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</si>
  <si>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</si>
  <si>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</si>
  <si>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</si>
  <si>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</si>
  <si>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</si>
  <si>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</si>
  <si>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</si>
  <si>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</si>
  <si>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</si>
  <si>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</si>
  <si>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</si>
  <si>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</si>
  <si>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</si>
  <si>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</si>
  <si>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</si>
  <si>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</si>
  <si>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</si>
  <si>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</si>
  <si>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</si>
  <si>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</si>
  <si>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</si>
  <si>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</si>
  <si>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</si>
  <si>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</si>
  <si>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</si>
  <si>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</si>
  <si>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</si>
  <si>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</si>
  <si>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</si>
  <si>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</si>
  <si>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</si>
  <si>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</si>
  <si>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</si>
  <si>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</si>
  <si>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</si>
  <si>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</si>
  <si>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</si>
  <si>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</si>
  <si>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</si>
  <si>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</si>
  <si>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</si>
  <si>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</si>
  <si>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</si>
  <si>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</si>
  <si>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</si>
  <si>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</si>
  <si>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</si>
  <si>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</si>
  <si>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</si>
  <si>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</si>
  <si>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</si>
  <si>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</si>
  <si>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</si>
  <si>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</si>
  <si>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</si>
  <si>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</si>
  <si>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</si>
  <si>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</si>
  <si>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</si>
  <si>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</si>
  <si>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</si>
  <si>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</si>
  <si>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</si>
  <si>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</si>
  <si>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</si>
  <si>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</si>
  <si>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</si>
  <si>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</si>
  <si>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</si>
  <si>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</si>
  <si>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</si>
  <si>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</si>
  <si>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</si>
  <si>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</si>
  <si>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</si>
  <si>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</si>
  <si>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</si>
  <si>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</si>
  <si>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</si>
  <si>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</si>
  <si>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</si>
  <si>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</si>
  <si>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</si>
  <si>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</si>
  <si>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</si>
  <si>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</si>
  <si>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</si>
  <si>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</si>
  <si>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</si>
  <si>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</si>
  <si>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</si>
  <si>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</si>
  <si>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</si>
  <si>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</si>
  <si>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</si>
  <si>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</si>
  <si>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</si>
  <si>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</si>
  <si>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</si>
  <si>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</si>
  <si>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</si>
  <si>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</si>
  <si>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</si>
  <si>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</si>
  <si>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</si>
  <si>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</si>
  <si>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</si>
  <si>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</si>
  <si>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</si>
  <si>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</si>
  <si>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</si>
  <si>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</si>
  <si>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</si>
  <si>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</si>
  <si>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</si>
  <si>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</si>
  <si>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</si>
  <si>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</si>
  <si>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</si>
  <si>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</si>
  <si>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</si>
  <si>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</si>
  <si>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</si>
  <si>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</si>
  <si>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</si>
  <si>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</si>
  <si>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</si>
  <si>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</si>
  <si>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</si>
  <si>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</si>
  <si>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</si>
  <si>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</si>
  <si>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</si>
  <si>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</si>
  <si>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</si>
  <si>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</si>
  <si>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</si>
  <si>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</si>
  <si>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</si>
  <si>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</si>
  <si>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</si>
  <si>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</si>
  <si>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</si>
  <si>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</si>
  <si>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</si>
  <si>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</si>
  <si>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</si>
  <si>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</si>
  <si>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</si>
  <si>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</si>
  <si>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</si>
  <si>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</si>
  <si>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</si>
  <si>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</si>
  <si>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</si>
  <si>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</si>
  <si>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</si>
  <si>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</si>
  <si>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</si>
  <si>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</si>
  <si>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</si>
  <si>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</si>
  <si>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</si>
  <si>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</si>
  <si>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</si>
  <si>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</si>
  <si>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</si>
  <si>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</si>
  <si>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</si>
  <si>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</si>
  <si>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</si>
  <si>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</si>
  <si>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</si>
  <si>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</si>
  <si>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</si>
  <si>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</si>
  <si>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</si>
  <si>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</si>
  <si>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</si>
  <si>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</si>
  <si>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</si>
  <si>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</si>
  <si>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</si>
  <si>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</si>
  <si>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</si>
  <si>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</si>
  <si>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</si>
  <si>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</si>
  <si>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</si>
  <si>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</si>
  <si>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</si>
  <si>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</si>
  <si>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</si>
  <si>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</si>
  <si>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</si>
  <si>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</si>
  <si>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</si>
  <si>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</si>
  <si>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</si>
  <si>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</si>
  <si>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</si>
  <si>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</si>
  <si>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</si>
  <si>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</si>
  <si>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</si>
  <si>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</si>
  <si>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</si>
  <si>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</si>
  <si>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</si>
  <si>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</si>
  <si>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</si>
  <si>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</si>
  <si>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</si>
  <si>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</si>
  <si>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</si>
  <si>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</si>
  <si>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</si>
  <si>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</si>
  <si>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</si>
  <si>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</si>
  <si>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</si>
  <si>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</si>
  <si>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</si>
  <si>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</si>
  <si>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</si>
  <si>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</si>
  <si>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</si>
  <si>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</si>
  <si>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</si>
  <si>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</si>
  <si>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</si>
  <si>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</si>
  <si>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</si>
  <si>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</si>
  <si>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</si>
  <si>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</si>
  <si>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</si>
  <si>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</si>
  <si>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</si>
  <si>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</si>
  <si>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</si>
  <si>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</si>
  <si>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</si>
  <si>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</si>
  <si>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</si>
  <si>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</si>
  <si>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</si>
  <si>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</si>
  <si>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</si>
  <si>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</si>
  <si>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</si>
  <si>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</si>
  <si>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</si>
  <si>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</si>
  <si>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</si>
  <si>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</si>
  <si>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</si>
  <si>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</si>
  <si>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</si>
  <si>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</si>
  <si>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</si>
  <si>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</si>
  <si>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</si>
  <si>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</si>
  <si>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</si>
  <si>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</si>
  <si>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</si>
  <si>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</si>
  <si>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</si>
  <si>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</si>
  <si>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</si>
  <si>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</si>
  <si>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</si>
  <si>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</si>
  <si>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</si>
  <si>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</si>
  <si>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</si>
  <si>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</si>
  <si>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</si>
  <si>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</si>
  <si>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</si>
  <si>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</si>
  <si>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</si>
  <si>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</si>
  <si>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</si>
  <si>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</si>
  <si>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</si>
  <si>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</si>
  <si>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</si>
  <si>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</si>
  <si>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</si>
  <si>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</si>
  <si>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</si>
  <si>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</si>
  <si>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</si>
  <si>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</si>
  <si>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</si>
  <si>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</si>
  <si>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</si>
  <si>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</si>
  <si>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</si>
  <si>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</si>
  <si>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</si>
  <si>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</si>
  <si>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</si>
  <si>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</si>
  <si>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</si>
  <si>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</si>
  <si>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</si>
  <si>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</si>
  <si>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</si>
  <si>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</si>
  <si>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</si>
  <si>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</si>
  <si>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</si>
  <si>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</si>
  <si>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</si>
  <si>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</si>
  <si>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</si>
  <si>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</si>
  <si>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</si>
  <si>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</si>
  <si>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</si>
  <si>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</si>
  <si>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</si>
  <si>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</si>
  <si>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</si>
  <si>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</si>
  <si>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</si>
  <si>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</si>
  <si>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</si>
  <si>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</si>
  <si>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</si>
  <si>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</si>
  <si>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</si>
  <si>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</si>
  <si>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</si>
  <si>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</si>
  <si>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</si>
  <si>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</si>
  <si>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</si>
  <si>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</si>
  <si>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</si>
  <si>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</si>
  <si>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</si>
  <si>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</si>
  <si>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</si>
  <si>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</si>
  <si>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</si>
  <si>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</si>
  <si>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</si>
  <si>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</si>
  <si>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</si>
  <si>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</si>
  <si>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</si>
  <si>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</si>
  <si>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</si>
  <si>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</si>
  <si>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</si>
  <si>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</si>
  <si>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</si>
  <si>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</si>
  <si>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</si>
  <si>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</si>
  <si>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</si>
  <si>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</si>
  <si>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</si>
  <si>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</si>
  <si>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</si>
  <si>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</si>
  <si>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</si>
  <si>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</si>
  <si>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</si>
  <si>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</si>
  <si>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</si>
  <si>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</si>
  <si>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</si>
  <si>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</si>
  <si>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</si>
  <si>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</si>
  <si>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</si>
  <si>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</si>
  <si>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</si>
  <si>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</si>
  <si>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</si>
  <si>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</si>
  <si>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</si>
  <si>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</si>
  <si>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</si>
  <si>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</si>
  <si>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</si>
  <si>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</si>
  <si>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</si>
  <si>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</si>
  <si>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</si>
  <si>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</si>
  <si>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</si>
  <si>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</si>
  <si>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</si>
  <si>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</si>
  <si>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</si>
  <si>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</si>
  <si>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</si>
  <si>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</si>
  <si>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</si>
  <si>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</si>
  <si>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</si>
  <si>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</si>
  <si>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</si>
  <si>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</si>
  <si>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</si>
  <si>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</si>
  <si>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</si>
  <si>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</si>
  <si>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</si>
  <si>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</si>
  <si>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</si>
  <si>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</si>
  <si>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</si>
  <si>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</si>
  <si>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</si>
  <si>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</si>
  <si>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</si>
  <si>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</si>
  <si>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</si>
  <si>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</si>
  <si>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</si>
  <si>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</si>
  <si>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</si>
  <si>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</si>
  <si>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</si>
  <si>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</si>
  <si>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</si>
  <si>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</si>
  <si>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</si>
  <si>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</si>
  <si>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</si>
  <si>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</si>
  <si>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</si>
  <si>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</si>
  <si>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</si>
  <si>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</si>
  <si>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</si>
  <si>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</si>
  <si>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</si>
  <si>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</si>
  <si>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</si>
  <si>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</si>
  <si>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</si>
  <si>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</si>
  <si>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</si>
  <si>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</si>
  <si>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</si>
  <si>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</si>
  <si>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</si>
  <si>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</si>
  <si>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</si>
  <si>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</si>
  <si>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</si>
  <si>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</si>
  <si>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</si>
  <si>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</si>
  <si>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</si>
  <si>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</si>
  <si>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</si>
  <si>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</si>
  <si>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</si>
  <si>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</si>
  <si>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</si>
  <si>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</si>
  <si>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</si>
  <si>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</si>
  <si>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</si>
  <si>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</si>
  <si>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</si>
  <si>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</si>
  <si>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</si>
  <si>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</si>
  <si>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</si>
  <si>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</si>
  <si>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</si>
  <si>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</si>
  <si>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</si>
  <si>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</si>
  <si>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</si>
  <si>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</si>
  <si>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</si>
  <si>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</si>
  <si>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</si>
  <si>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</si>
  <si>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</si>
  <si>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</si>
  <si>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</si>
  <si>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</si>
  <si>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</si>
  <si>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</si>
  <si>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</si>
  <si>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</si>
  <si>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</si>
  <si>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</si>
  <si>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</si>
  <si>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</si>
  <si>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</si>
  <si>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</si>
  <si>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</si>
  <si>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</si>
  <si>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</si>
  <si>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</si>
  <si>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</si>
  <si>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</si>
  <si>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</si>
  <si>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</si>
  <si>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</si>
  <si>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</si>
  <si>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</si>
  <si>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</si>
  <si>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</si>
  <si>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</si>
  <si>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</si>
  <si>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</si>
  <si>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</si>
  <si>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</si>
  <si>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</si>
  <si>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</si>
  <si>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</si>
  <si>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</si>
  <si>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</si>
  <si>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</si>
  <si>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</si>
  <si>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</si>
  <si>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</si>
  <si>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</si>
  <si>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</si>
  <si>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</si>
  <si>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</si>
  <si>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</si>
  <si>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</si>
  <si>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</si>
  <si>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</si>
  <si>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</si>
  <si>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</si>
  <si>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</si>
  <si>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</si>
  <si>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</si>
  <si>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</si>
  <si>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</si>
  <si>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</si>
  <si>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</si>
  <si>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</si>
  <si>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</si>
  <si>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</si>
  <si>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</si>
  <si>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</si>
  <si>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</si>
  <si>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</si>
  <si>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</si>
  <si>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</si>
  <si>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</si>
  <si>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</si>
  <si>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</si>
  <si>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</si>
  <si>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</si>
  <si>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</si>
  <si>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</si>
  <si>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</si>
  <si>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</si>
  <si>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</si>
  <si>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</si>
  <si>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</si>
  <si>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</si>
  <si>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</si>
  <si>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</si>
  <si>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</si>
  <si>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</si>
  <si>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</si>
  <si>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</si>
  <si>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</si>
  <si>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</si>
  <si>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</si>
  <si>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</si>
  <si>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</si>
  <si>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</si>
  <si>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</si>
  <si>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</si>
  <si>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</si>
  <si>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</si>
  <si>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</si>
  <si>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</si>
  <si>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</si>
  <si>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</si>
  <si>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</si>
  <si>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</si>
  <si>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</si>
  <si>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</si>
  <si>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</si>
  <si>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</si>
  <si>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</si>
  <si>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</si>
  <si>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</si>
  <si>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</si>
  <si>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</si>
  <si>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</si>
  <si>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</si>
  <si>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</si>
  <si>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</si>
  <si>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</si>
  <si>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</si>
  <si>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</si>
  <si>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</si>
  <si>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</si>
  <si>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</si>
  <si>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</si>
  <si>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</si>
  <si>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</si>
  <si>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</si>
  <si>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</si>
  <si>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</si>
  <si>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</si>
  <si>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</si>
  <si>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</si>
  <si>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</si>
  <si>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</si>
  <si>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</si>
  <si>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</si>
  <si>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</si>
  <si>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</si>
  <si>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</si>
  <si>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</si>
  <si>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</si>
  <si>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</si>
  <si>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</si>
  <si>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</si>
  <si>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</si>
  <si>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</si>
  <si>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</si>
  <si>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</si>
  <si>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</si>
  <si>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</si>
  <si>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</si>
  <si>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</si>
  <si>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</si>
  <si>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</si>
  <si>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</si>
  <si>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</si>
  <si>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</si>
  <si>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</si>
  <si>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</si>
  <si>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</si>
  <si>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</si>
  <si>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</si>
  <si>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</si>
  <si>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</si>
  <si>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</si>
  <si>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</si>
  <si>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</si>
  <si>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</si>
  <si>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</si>
  <si>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</si>
  <si>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</si>
  <si>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</si>
  <si>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</si>
  <si>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</si>
  <si>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</si>
  <si>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</si>
  <si>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</si>
  <si>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</si>
  <si>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</si>
  <si>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</si>
  <si>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</si>
  <si>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</si>
  <si>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</si>
  <si>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</si>
  <si>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</si>
  <si>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</si>
  <si>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</si>
  <si>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</si>
  <si>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</si>
  <si>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</si>
  <si>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</si>
  <si>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</si>
  <si>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</si>
  <si>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</si>
  <si>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</si>
  <si>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</si>
  <si>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</si>
  <si>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</si>
  <si>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</si>
  <si>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</si>
  <si>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</si>
  <si>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</si>
  <si>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</si>
  <si>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</si>
  <si>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</si>
  <si>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</si>
  <si>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</si>
  <si>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</si>
  <si>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</si>
  <si>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</si>
  <si>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</si>
  <si>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</si>
  <si>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</si>
  <si>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</si>
  <si>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</si>
  <si>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</si>
  <si>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</si>
  <si>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</si>
  <si>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</si>
  <si>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</si>
  <si>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</si>
  <si>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</si>
  <si>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</si>
  <si>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</si>
  <si>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</si>
  <si>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</si>
  <si>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</si>
  <si>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</si>
  <si>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</si>
  <si>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</si>
  <si>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</si>
  <si>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</si>
  <si>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</si>
  <si>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</si>
  <si>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</si>
  <si>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</si>
  <si>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</si>
  <si>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</si>
  <si>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</si>
  <si>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</si>
  <si>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</si>
  <si>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</si>
  <si>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</si>
  <si>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</si>
  <si>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</si>
  <si>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</si>
  <si>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</si>
  <si>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</si>
  <si>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</si>
  <si>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</si>
  <si>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</si>
  <si>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</si>
  <si>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</si>
  <si>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</si>
  <si>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</si>
  <si>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</si>
  <si>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</si>
  <si>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</si>
  <si>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</si>
  <si>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</si>
  <si>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</si>
  <si>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</si>
  <si>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</si>
  <si>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</si>
  <si>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</si>
  <si>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</si>
  <si>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</si>
  <si>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</si>
  <si>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</si>
  <si>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</si>
  <si>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</si>
  <si>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</si>
  <si>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</si>
  <si>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</si>
  <si>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</si>
  <si>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</si>
  <si>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</si>
  <si>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</si>
  <si>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</si>
  <si>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</si>
  <si>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</si>
  <si>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</si>
  <si>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</si>
  <si>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</si>
  <si>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</si>
  <si>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</si>
  <si>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</si>
  <si>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</si>
  <si>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</si>
  <si>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</si>
  <si>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</si>
  <si>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</si>
  <si>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</si>
  <si>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</si>
  <si>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</si>
  <si>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</si>
  <si>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</si>
  <si>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</si>
  <si>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</si>
  <si>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</si>
  <si>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</si>
  <si>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</si>
  <si>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</si>
  <si>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</si>
  <si>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</si>
  <si>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</si>
  <si>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</si>
  <si>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</si>
  <si>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</si>
  <si>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</si>
  <si>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</si>
  <si>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</si>
  <si>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</si>
  <si>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</si>
  <si>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</si>
  <si>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</si>
  <si>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</si>
  <si>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</si>
  <si>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</si>
  <si>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</si>
  <si>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</si>
  <si>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</si>
  <si>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</si>
  <si>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</si>
  <si>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</si>
  <si>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</si>
  <si>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</si>
  <si>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</si>
  <si>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</si>
  <si>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</si>
  <si>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</si>
  <si>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</si>
  <si>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</si>
  <si>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</si>
  <si>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</si>
  <si>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</si>
  <si>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</si>
  <si>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</si>
  <si>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</si>
  <si>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</si>
  <si>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</si>
  <si>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</si>
  <si>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</si>
  <si>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</si>
  <si>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</si>
  <si>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</si>
  <si>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</si>
  <si>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</si>
  <si>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</si>
  <si>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</si>
  <si>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</si>
  <si>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</si>
  <si>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</si>
  <si>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</si>
  <si>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</si>
  <si>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</si>
  <si>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</si>
  <si>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</si>
  <si>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</si>
  <si>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</si>
  <si>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</si>
  <si>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</si>
  <si>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</si>
  <si>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</si>
  <si>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</si>
  <si>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</si>
  <si>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</si>
  <si>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</si>
  <si>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</si>
  <si>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</si>
  <si>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</si>
  <si>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</si>
  <si>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</si>
  <si>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</si>
  <si>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</si>
  <si>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</si>
  <si>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</si>
  <si>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</si>
  <si>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</si>
  <si>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</si>
  <si>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</si>
  <si>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</si>
  <si>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</si>
  <si>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</si>
  <si>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</si>
  <si>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</si>
  <si>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</si>
  <si>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</si>
  <si>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</si>
  <si>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</si>
  <si>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</si>
  <si>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</si>
  <si>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</si>
  <si>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</si>
  <si>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</si>
  <si>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</si>
  <si>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</si>
  <si>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</si>
  <si>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</si>
  <si>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</si>
  <si>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</si>
  <si>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</si>
  <si>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</si>
  <si>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</si>
  <si>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</si>
  <si>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</si>
  <si>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</si>
  <si>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</si>
  <si>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</si>
  <si>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</si>
  <si>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</si>
  <si>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</si>
  <si>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</si>
  <si>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</si>
  <si>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</si>
  <si>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</si>
  <si>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</si>
  <si>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</si>
  <si>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</si>
  <si>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</si>
  <si>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</si>
  <si>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</si>
  <si>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</si>
  <si>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</si>
  <si>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</si>
  <si>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</si>
  <si>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</si>
  <si>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</si>
  <si>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</si>
  <si>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</si>
  <si>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</si>
  <si>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</si>
  <si>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</si>
  <si>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</si>
  <si>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</si>
  <si>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</si>
  <si>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</si>
  <si>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</si>
  <si>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</si>
  <si>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</si>
  <si>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</si>
  <si>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</si>
  <si>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</si>
  <si>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</si>
  <si>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</si>
  <si>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</si>
  <si>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</si>
  <si>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</si>
  <si>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</si>
  <si>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</si>
  <si>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</si>
  <si>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</si>
  <si>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</si>
  <si>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</si>
  <si>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</si>
  <si>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</si>
  <si>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</si>
  <si>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</si>
  <si>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</si>
  <si>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</si>
  <si>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</si>
  <si>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</si>
  <si>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</si>
  <si>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</si>
  <si>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</si>
  <si>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</si>
  <si>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</si>
  <si>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</si>
  <si>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</si>
  <si>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</si>
  <si>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</si>
  <si>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</si>
  <si>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</si>
  <si>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</si>
  <si>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</si>
  <si>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</si>
  <si>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</si>
  <si>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</si>
  <si>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</si>
  <si>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</si>
  <si>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</si>
  <si>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</si>
  <si>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</si>
  <si>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</si>
  <si>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</si>
  <si>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</si>
  <si>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</si>
  <si>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</si>
  <si>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</si>
  <si>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</si>
  <si>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</si>
  <si>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</si>
  <si>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</si>
  <si>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</si>
  <si>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</si>
  <si>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</si>
  <si>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</si>
  <si>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</si>
  <si>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</si>
  <si>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</si>
  <si>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</si>
  <si>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</si>
  <si>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</si>
  <si>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</si>
  <si>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</si>
  <si>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</si>
  <si>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</si>
  <si>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</si>
  <si>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</si>
  <si>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</si>
  <si>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</si>
  <si>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</si>
  <si>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</si>
  <si>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</si>
  <si>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</si>
  <si>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</si>
  <si>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</si>
  <si>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</si>
  <si>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</si>
  <si>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</si>
  <si>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</si>
  <si>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</si>
  <si>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</si>
  <si>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</si>
  <si>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</si>
  <si>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</si>
  <si>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</si>
  <si>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</si>
  <si>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</si>
  <si>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</si>
  <si>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</si>
  <si>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</si>
  <si>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</si>
  <si>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</si>
  <si>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</si>
  <si>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</si>
  <si>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</si>
  <si>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</si>
  <si>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</si>
  <si>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</si>
  <si>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</si>
  <si>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</si>
  <si>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</si>
  <si>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</si>
  <si>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</si>
  <si>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</si>
  <si>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</si>
  <si>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</si>
  <si>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</si>
  <si>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</si>
  <si>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</si>
  <si>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</si>
  <si>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</si>
  <si>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</si>
  <si>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</si>
  <si>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</si>
  <si>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</si>
  <si>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</si>
  <si>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</si>
  <si>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</si>
  <si>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</si>
  <si>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</si>
  <si>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</si>
  <si>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</si>
  <si>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</si>
  <si>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</si>
  <si>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</si>
  <si>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</si>
  <si>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</si>
  <si>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</si>
  <si>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</si>
  <si>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</si>
  <si>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</si>
  <si>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</si>
  <si>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</si>
  <si>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</si>
  <si>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</si>
  <si>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</si>
  <si>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</si>
  <si>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</si>
  <si>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</si>
  <si>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</si>
  <si>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</si>
  <si>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</si>
  <si>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</si>
  <si>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</si>
  <si>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</si>
  <si>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</si>
  <si>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</si>
  <si>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</si>
  <si>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</si>
  <si>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</si>
  <si>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</si>
  <si>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</si>
  <si>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</si>
  <si>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</si>
  <si>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</si>
  <si>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</si>
  <si>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</si>
  <si>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</si>
  <si>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</si>
  <si>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</si>
  <si>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</si>
  <si>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</si>
  <si>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</si>
  <si>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</si>
  <si>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</si>
  <si>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</si>
  <si>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</si>
  <si>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</si>
  <si>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</si>
  <si>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</si>
  <si>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</si>
  <si>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</si>
  <si>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</si>
  <si>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</si>
  <si>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</si>
  <si>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</si>
  <si>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</si>
  <si>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</si>
  <si>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</si>
  <si>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</si>
  <si>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</si>
  <si>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</si>
  <si>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</si>
  <si>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</si>
  <si>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</si>
  <si>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</si>
  <si>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</si>
  <si>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</si>
  <si>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</si>
  <si>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</si>
  <si>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</si>
  <si>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</si>
  <si>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</si>
  <si>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</si>
  <si>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</si>
  <si>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</si>
  <si>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</si>
  <si>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</si>
  <si>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</si>
  <si>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</si>
  <si>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</si>
  <si>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</si>
  <si>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</si>
  <si>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</si>
  <si>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</si>
  <si>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</si>
  <si>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</si>
  <si>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</si>
  <si>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</si>
  <si>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</si>
  <si>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</si>
  <si>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</si>
  <si>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</si>
  <si>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</si>
  <si>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</si>
  <si>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</si>
  <si>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</si>
  <si>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</si>
  <si>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</si>
  <si>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</si>
  <si>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</si>
  <si>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</si>
  <si>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</si>
  <si>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</si>
  <si>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</si>
  <si>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</si>
  <si>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</si>
  <si>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</si>
  <si>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</si>
  <si>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</si>
  <si>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</si>
  <si>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</si>
  <si>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</si>
  <si>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</si>
  <si>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</si>
  <si>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</si>
  <si>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</si>
  <si>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</si>
  <si>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</si>
  <si>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</si>
  <si>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</si>
  <si>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</si>
  <si>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</si>
  <si>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</si>
  <si>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</si>
  <si>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</si>
  <si>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</si>
  <si>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</si>
  <si>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</si>
  <si>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</si>
  <si>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</si>
  <si>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</si>
  <si>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</si>
  <si>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</si>
  <si>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</si>
  <si>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</si>
  <si>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</si>
  <si>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</si>
  <si>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</si>
  <si>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</si>
  <si>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</si>
  <si>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</si>
  <si>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</si>
  <si>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</si>
  <si>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</si>
  <si>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</si>
  <si>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</si>
  <si>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</si>
  <si>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</si>
  <si>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</si>
  <si>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</si>
  <si>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</si>
  <si>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</si>
  <si>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</si>
  <si>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</si>
  <si>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</si>
  <si>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</si>
  <si>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</si>
  <si>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</si>
  <si>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</si>
  <si>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</si>
  <si>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</si>
  <si>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</si>
  <si>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</si>
  <si>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</si>
  <si>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</si>
  <si>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</si>
  <si>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</si>
  <si>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</si>
  <si>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</si>
  <si>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</si>
  <si>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</si>
  <si>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</si>
  <si>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</si>
  <si>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</si>
  <si>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</si>
  <si>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</si>
  <si>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</si>
  <si>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</si>
  <si>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</si>
  <si>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</si>
  <si>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</si>
  <si>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</si>
  <si>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</si>
  <si>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</si>
  <si>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</si>
  <si>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</si>
  <si>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</si>
  <si>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</si>
  <si>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</si>
  <si>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</si>
  <si>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</si>
  <si>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</si>
  <si>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</si>
  <si>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</si>
  <si>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</si>
  <si>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</si>
  <si>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</si>
  <si>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</si>
  <si>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</si>
  <si>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</si>
  <si>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</si>
  <si>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</si>
  <si>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</si>
  <si>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</si>
  <si>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</si>
  <si>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</si>
  <si>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</si>
  <si>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</si>
  <si>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</si>
  <si>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</si>
  <si>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</si>
  <si>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</si>
  <si>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</si>
  <si>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</si>
  <si>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</si>
  <si>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</si>
  <si>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</si>
  <si>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</si>
  <si>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</si>
  <si>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</si>
  <si>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</si>
  <si>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</si>
  <si>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</si>
  <si>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</si>
  <si>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</si>
  <si>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</si>
  <si>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</si>
  <si>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</si>
  <si>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</si>
  <si>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</si>
  <si>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</si>
  <si>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</si>
  <si>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</si>
  <si>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</si>
  <si>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</si>
  <si>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</si>
  <si>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</si>
  <si>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</si>
  <si>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</si>
  <si>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</si>
  <si>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</si>
  <si>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</si>
  <si>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</si>
  <si>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</si>
  <si>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</si>
  <si>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</si>
  <si>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</si>
  <si>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</si>
  <si>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</si>
  <si>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</si>
  <si>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</si>
  <si>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</si>
  <si>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</si>
  <si>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</si>
  <si>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</si>
  <si>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</si>
  <si>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</si>
  <si>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</si>
  <si>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</si>
  <si>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</si>
  <si>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</si>
  <si>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</si>
  <si>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</si>
  <si>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</si>
  <si>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</si>
  <si>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</si>
  <si>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</si>
  <si>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</si>
  <si>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</si>
  <si>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</si>
  <si>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</si>
  <si>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</si>
  <si>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</si>
  <si>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</si>
  <si>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</si>
  <si>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</si>
  <si>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</si>
  <si>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</si>
  <si>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</si>
  <si>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</si>
  <si>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</si>
  <si>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</si>
  <si>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</si>
  <si>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</si>
  <si>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</si>
  <si>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</si>
  <si>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</si>
  <si>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</si>
  <si>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</si>
  <si>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</si>
  <si>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</si>
  <si>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</si>
  <si>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</si>
  <si>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</si>
  <si>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</si>
  <si>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</si>
  <si>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</si>
  <si>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</si>
  <si>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</si>
  <si>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</si>
  <si>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</si>
  <si>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</si>
  <si>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</si>
  <si>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</si>
  <si>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</si>
  <si>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</si>
  <si>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</si>
  <si>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</si>
  <si>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</si>
  <si>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</si>
  <si>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</si>
  <si>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</si>
  <si>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</si>
  <si>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</si>
  <si>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</si>
  <si>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</si>
  <si>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</si>
  <si>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</si>
  <si>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</si>
  <si>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</si>
  <si>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</si>
  <si>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</si>
  <si>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</si>
  <si>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</si>
  <si>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</si>
  <si>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</si>
  <si>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</si>
  <si>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</si>
  <si>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</si>
  <si>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</si>
  <si>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</si>
  <si>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</si>
  <si>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</si>
  <si>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</si>
  <si>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</si>
  <si>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</si>
  <si>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</si>
  <si>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</si>
  <si>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</si>
  <si>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</si>
  <si>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</si>
  <si>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</si>
  <si>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</si>
  <si>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</si>
  <si>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</si>
  <si>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</si>
  <si>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</si>
  <si>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</si>
  <si>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</si>
  <si>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</si>
  <si>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</si>
  <si>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</si>
  <si>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</si>
  <si>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</si>
  <si>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</si>
  <si>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</si>
  <si>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</si>
  <si>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</si>
  <si>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</si>
  <si>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</si>
  <si>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</si>
  <si>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</si>
  <si>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</si>
  <si>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</si>
  <si>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</si>
  <si>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</si>
  <si>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</si>
  <si>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</si>
  <si>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</si>
  <si>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</si>
  <si>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</si>
  <si>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</si>
  <si>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</si>
  <si>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</si>
  <si>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</si>
  <si>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</si>
  <si>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</si>
  <si>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</si>
  <si>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</si>
  <si>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</si>
  <si>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</si>
  <si>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</si>
  <si>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</si>
  <si>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</si>
  <si>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</si>
  <si>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</si>
  <si>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</si>
  <si>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</si>
  <si>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</si>
  <si>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</si>
  <si>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</si>
  <si>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</si>
  <si>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</si>
  <si>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</si>
  <si>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</si>
  <si>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</si>
  <si>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</si>
  <si>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</si>
  <si>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</si>
  <si>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</si>
  <si>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</si>
  <si>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</si>
  <si>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</si>
  <si>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</si>
  <si>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</si>
  <si>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</si>
  <si>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</si>
  <si>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</si>
  <si>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</si>
  <si>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</si>
  <si>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</si>
  <si>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</si>
  <si>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</si>
  <si>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</si>
  <si>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</si>
  <si>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</si>
  <si>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</si>
  <si>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</si>
  <si>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</si>
  <si>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</si>
  <si>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</si>
  <si>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</si>
  <si>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</si>
  <si>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</si>
  <si>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</si>
  <si>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</si>
  <si>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</si>
  <si>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</si>
  <si>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</si>
  <si>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</si>
  <si>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</si>
  <si>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</si>
  <si>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</si>
  <si>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</si>
  <si>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</si>
  <si>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</si>
  <si>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</si>
  <si>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</si>
  <si>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</si>
  <si>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</si>
  <si>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</si>
  <si>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</si>
  <si>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</si>
  <si>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</si>
  <si>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</si>
  <si>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</si>
  <si>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</si>
  <si>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</si>
  <si>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</si>
  <si>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</si>
  <si>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</si>
  <si>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</si>
  <si>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</si>
  <si>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</si>
  <si>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</si>
  <si>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</si>
  <si>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</si>
  <si>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</si>
  <si>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</si>
  <si>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</si>
  <si>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</si>
  <si>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</si>
  <si>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</si>
  <si>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</si>
  <si>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</si>
  <si>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</si>
  <si>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</si>
  <si>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</si>
  <si>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</si>
  <si>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</si>
  <si>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</si>
  <si>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</si>
  <si>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</si>
  <si>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</si>
  <si>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</si>
  <si>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</si>
  <si>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</si>
  <si>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</si>
  <si>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</si>
  <si>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</si>
  <si>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</si>
  <si>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</si>
  <si>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</si>
  <si>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</si>
  <si>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</si>
  <si>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</si>
  <si>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</si>
  <si>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</si>
  <si>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</si>
  <si>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</si>
  <si>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</si>
  <si>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</si>
  <si>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</si>
  <si>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</si>
  <si>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</si>
  <si>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</si>
  <si>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</si>
  <si>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</si>
  <si>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</si>
  <si>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</si>
  <si>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</si>
  <si>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</si>
  <si>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</si>
  <si>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</si>
  <si>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</si>
  <si>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</si>
  <si>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</si>
  <si>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</si>
  <si>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</si>
  <si>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</si>
  <si>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</si>
  <si>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</si>
  <si>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</si>
  <si>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</si>
  <si>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</si>
  <si>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</si>
  <si>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</si>
  <si>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</si>
  <si>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</si>
  <si>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</si>
  <si>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</si>
  <si>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</si>
  <si>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</si>
  <si>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</si>
  <si>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</si>
  <si>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</si>
  <si>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</si>
  <si>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</si>
  <si>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</si>
  <si>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</si>
  <si>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</si>
  <si>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</si>
  <si>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</si>
  <si>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</si>
  <si>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</si>
  <si>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</si>
  <si>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</si>
  <si>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</si>
  <si>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</si>
  <si>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</si>
  <si>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</si>
  <si>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</si>
  <si>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</si>
  <si>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</si>
  <si>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</si>
  <si>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</si>
  <si>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</si>
  <si>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</si>
  <si>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</si>
  <si>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</si>
  <si>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</si>
  <si>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</si>
  <si>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</si>
  <si>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</si>
  <si>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</si>
  <si>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</si>
  <si>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</si>
  <si>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</si>
  <si>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</si>
  <si>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</si>
  <si>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</si>
  <si>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</si>
  <si>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</si>
  <si>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</si>
  <si>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</si>
  <si>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</si>
  <si>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</si>
  <si>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</si>
  <si>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</si>
  <si>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</si>
  <si>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</si>
  <si>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</si>
  <si>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</si>
  <si>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</si>
  <si>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</si>
  <si>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</si>
  <si>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</si>
  <si>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</si>
  <si>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</si>
  <si>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</si>
  <si>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</si>
  <si>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</si>
  <si>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</si>
  <si>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</si>
  <si>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</si>
  <si>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</si>
  <si>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</si>
  <si>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</si>
  <si>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</si>
  <si>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</si>
  <si>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</si>
  <si>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</si>
  <si>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</si>
  <si>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</si>
  <si>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</si>
  <si>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</si>
  <si>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</si>
  <si>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</si>
  <si>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</si>
  <si>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</si>
  <si>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</si>
  <si>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</si>
  <si>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</si>
  <si>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</si>
  <si>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</si>
  <si>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</si>
  <si>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</si>
  <si>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</si>
  <si>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</si>
  <si>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</si>
  <si>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</si>
  <si>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</si>
  <si>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</si>
  <si>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</si>
  <si>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</si>
  <si>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</si>
  <si>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</si>
  <si>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</si>
  <si>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</si>
  <si>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</si>
  <si>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</si>
  <si>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</si>
  <si>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</si>
  <si>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</si>
  <si>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</si>
  <si>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</si>
  <si>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</si>
  <si>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</si>
  <si>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</si>
  <si>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</si>
  <si>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</si>
  <si>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</si>
  <si>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</si>
  <si>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</si>
  <si>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</si>
  <si>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</si>
  <si>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</si>
  <si>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</si>
  <si>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</si>
  <si>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</si>
  <si>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</si>
  <si>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</si>
  <si>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</si>
  <si>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</si>
  <si>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</si>
  <si>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</si>
  <si>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</si>
  <si>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</si>
  <si>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</si>
  <si>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</si>
  <si>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</si>
  <si>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</si>
  <si>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</si>
  <si>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</si>
  <si>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</si>
  <si>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</si>
  <si>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</si>
  <si>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</si>
  <si>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</si>
  <si>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</si>
  <si>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</si>
  <si>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</si>
  <si>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</si>
  <si>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</si>
  <si>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</si>
  <si>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</si>
  <si>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</si>
  <si>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</si>
  <si>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</si>
  <si>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</si>
  <si>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</si>
  <si>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</si>
  <si>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</si>
  <si>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</si>
  <si>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</si>
  <si>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</si>
  <si>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</si>
  <si>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</si>
  <si>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</si>
  <si>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</si>
  <si>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</si>
  <si>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</si>
  <si>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</si>
  <si>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</si>
  <si>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</si>
  <si>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</si>
  <si>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</si>
  <si>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</si>
  <si>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</si>
  <si>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</si>
  <si>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</si>
  <si>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</si>
  <si>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</si>
  <si>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</si>
  <si>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</si>
  <si>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</si>
  <si>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</si>
  <si>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</si>
  <si>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</si>
  <si>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</si>
  <si>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</si>
  <si>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</si>
  <si>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</si>
  <si>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</si>
  <si>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</si>
  <si>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</si>
  <si>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</si>
  <si>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</si>
  <si>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</si>
  <si>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</si>
  <si>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</si>
  <si>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</si>
  <si>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</si>
  <si>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</si>
  <si>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</si>
  <si>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</si>
  <si>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</si>
  <si>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</si>
  <si>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</si>
  <si>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</si>
  <si>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</si>
  <si>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</si>
  <si>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</si>
  <si>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</si>
  <si>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</si>
  <si>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</si>
  <si>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</si>
  <si>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</si>
  <si>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</si>
  <si>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</si>
  <si>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</si>
  <si>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</si>
  <si>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</si>
  <si>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</si>
  <si>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</si>
  <si>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</si>
  <si>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</si>
  <si>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</si>
  <si>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</si>
  <si>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</si>
  <si>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</si>
  <si>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</si>
  <si>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</si>
  <si>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</si>
  <si>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</si>
  <si>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</si>
  <si>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</si>
  <si>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</si>
  <si>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</si>
  <si>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</si>
  <si>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</si>
  <si>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</si>
  <si>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</si>
  <si>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</si>
  <si>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</si>
  <si>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</si>
  <si>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</si>
  <si>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</si>
  <si>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</si>
  <si>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</si>
  <si>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</si>
  <si>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</si>
  <si>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</si>
  <si>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</si>
  <si>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</si>
  <si>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</si>
  <si>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</si>
  <si>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</si>
  <si>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</si>
  <si>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</si>
  <si>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</si>
  <si>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</si>
  <si>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</si>
  <si>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</si>
  <si>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</si>
  <si>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</si>
  <si>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</si>
  <si>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</si>
  <si>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</si>
  <si>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</si>
  <si>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</si>
  <si>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</si>
  <si>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</si>
  <si>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</si>
  <si>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</si>
  <si>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</si>
  <si>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</si>
  <si>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</si>
  <si>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</si>
  <si>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</si>
  <si>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</si>
  <si>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</si>
  <si>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</si>
  <si>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</si>
  <si>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</si>
  <si>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</si>
  <si>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</si>
  <si>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</si>
  <si>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</si>
  <si>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</si>
  <si>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</si>
  <si>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</si>
  <si>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</si>
  <si>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</si>
  <si>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</si>
  <si>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</si>
  <si>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</si>
  <si>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</si>
  <si>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</si>
  <si>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</si>
  <si>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</si>
  <si>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</si>
  <si>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</si>
  <si>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</si>
  <si>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</si>
  <si>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</si>
  <si>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</si>
  <si>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</si>
  <si>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</si>
  <si>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</si>
  <si>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</si>
  <si>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</si>
  <si>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</si>
  <si>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</si>
  <si>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</si>
  <si>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</si>
  <si>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</si>
  <si>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</si>
  <si>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</si>
  <si>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</si>
  <si>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</si>
  <si>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</si>
  <si>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</si>
  <si>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</si>
  <si>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</si>
  <si>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</si>
  <si>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</si>
  <si>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</si>
  <si>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</si>
  <si>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</si>
  <si>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</si>
  <si>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</si>
  <si>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</si>
  <si>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</si>
  <si>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</si>
  <si>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</si>
  <si>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</si>
  <si>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</si>
  <si>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</si>
  <si>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</si>
  <si>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</si>
  <si>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</si>
  <si>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</si>
  <si>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</si>
  <si>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</si>
  <si>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</si>
  <si>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</si>
  <si>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</si>
  <si>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</si>
  <si>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</si>
  <si>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</si>
  <si>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</si>
  <si>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</si>
  <si>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</si>
  <si>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</si>
  <si>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</si>
  <si>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</si>
  <si>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</si>
  <si>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</si>
  <si>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</si>
  <si>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</si>
  <si>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</si>
  <si>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</si>
  <si>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</si>
  <si>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</si>
  <si>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</si>
  <si>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</si>
  <si>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</si>
  <si>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</si>
  <si>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</si>
  <si>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</si>
  <si>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</si>
  <si>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</si>
  <si>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</si>
  <si>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</si>
  <si>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</si>
  <si>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</si>
  <si>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</si>
  <si>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</si>
  <si>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</si>
  <si>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</si>
  <si>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</si>
  <si>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</si>
  <si>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</si>
  <si>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</si>
  <si>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</si>
  <si>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</si>
  <si>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</si>
  <si>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</si>
  <si>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</si>
  <si>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</si>
  <si>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</si>
  <si>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</si>
  <si>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</si>
  <si>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</si>
  <si>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</si>
  <si>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</si>
  <si>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</si>
  <si>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</si>
  <si>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</si>
  <si>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</si>
  <si>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</si>
  <si>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</si>
  <si>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</si>
  <si>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</si>
  <si>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</si>
  <si>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</si>
  <si>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</si>
  <si>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</si>
  <si>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</si>
  <si>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</si>
  <si>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</si>
  <si>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</si>
  <si>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</si>
  <si>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</si>
  <si>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</si>
  <si>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</si>
  <si>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</si>
  <si>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</si>
  <si>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</si>
  <si>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</si>
  <si>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</si>
  <si>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</si>
  <si>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</si>
  <si>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</si>
  <si>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</si>
  <si>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</si>
  <si>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</si>
  <si>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</si>
  <si>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</si>
  <si>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</si>
  <si>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</si>
  <si>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</si>
  <si>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</si>
  <si>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</si>
  <si>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</si>
  <si>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</si>
  <si>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</si>
  <si>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</si>
  <si>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</si>
  <si>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</si>
  <si>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</si>
  <si>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</si>
  <si>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</si>
  <si>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</si>
  <si>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</si>
  <si>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</si>
  <si>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</si>
  <si>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</si>
  <si>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</si>
  <si>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</si>
  <si>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</si>
  <si>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</si>
  <si>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</si>
  <si>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</si>
  <si>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</si>
  <si>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</si>
  <si>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</si>
  <si>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</si>
  <si>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</si>
  <si>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</si>
  <si>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</si>
  <si>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</si>
  <si>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</si>
  <si>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</si>
  <si>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</si>
  <si>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</si>
  <si>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</si>
  <si>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</si>
  <si>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</si>
  <si>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</si>
  <si>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</si>
  <si>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</si>
  <si>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</si>
  <si>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</si>
  <si>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</si>
  <si>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</si>
  <si>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</si>
  <si>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</si>
  <si>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</si>
  <si>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</si>
  <si>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</si>
  <si>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</si>
  <si>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</si>
  <si>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</si>
  <si>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</si>
  <si>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</si>
  <si>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</si>
  <si>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</si>
  <si>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</si>
  <si>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</si>
  <si>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</si>
  <si>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</si>
  <si>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</si>
  <si>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</si>
  <si>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</si>
  <si>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</si>
  <si>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</si>
  <si>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</si>
  <si>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</si>
  <si>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</si>
  <si>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</si>
  <si>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</si>
  <si>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</si>
  <si>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</si>
  <si>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</si>
  <si>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</si>
  <si>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</si>
  <si>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</si>
  <si>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</si>
  <si>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</si>
  <si>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</si>
  <si>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</si>
  <si>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</si>
  <si>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</si>
  <si>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</si>
  <si>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</si>
  <si>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</si>
  <si>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</si>
  <si>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</si>
  <si>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</si>
  <si>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</si>
  <si>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</si>
  <si>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</si>
  <si>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</si>
  <si>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</si>
  <si>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</si>
  <si>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</si>
  <si>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</si>
  <si>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</si>
  <si>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</si>
  <si>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</si>
  <si>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</si>
  <si>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</si>
  <si>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</si>
  <si>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</si>
  <si>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</si>
  <si>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</si>
  <si>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</si>
  <si>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</si>
  <si>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</si>
  <si>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</si>
  <si>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</si>
  <si>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</si>
  <si>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</si>
  <si>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</si>
  <si>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</si>
  <si>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</si>
  <si>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</si>
  <si>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</si>
  <si>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</si>
  <si>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</si>
  <si>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</si>
  <si>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</si>
  <si>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</si>
  <si>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</si>
  <si>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</si>
  <si>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</si>
  <si>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</si>
  <si>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</si>
  <si>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</si>
  <si>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</si>
  <si>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</si>
  <si>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</si>
  <si>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</si>
  <si>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</si>
  <si>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</si>
  <si>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</si>
  <si>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</si>
  <si>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</si>
  <si>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</si>
  <si>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</si>
  <si>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</si>
  <si>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</si>
  <si>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</si>
  <si>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</si>
  <si>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</si>
  <si>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</si>
  <si>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</si>
  <si>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</si>
  <si>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</si>
  <si>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</si>
  <si>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</si>
  <si>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</si>
  <si>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</si>
  <si>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</si>
  <si>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</si>
  <si>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</si>
  <si>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</si>
  <si>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</si>
  <si>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</si>
  <si>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</si>
  <si>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</si>
  <si>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</si>
  <si>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</si>
  <si>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</si>
  <si>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</si>
  <si>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</si>
  <si>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</si>
  <si>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</si>
  <si>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</si>
  <si>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</si>
  <si>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</si>
  <si>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</si>
  <si>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</si>
  <si>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</si>
  <si>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</si>
  <si>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</si>
  <si>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</si>
  <si>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</si>
  <si>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</si>
  <si>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</si>
  <si>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</si>
  <si>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</si>
  <si>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</si>
  <si>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</si>
  <si>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</si>
  <si>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</si>
  <si>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</si>
  <si>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</si>
  <si>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</si>
  <si>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</si>
  <si>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</si>
  <si>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</si>
  <si>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</si>
  <si>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</si>
  <si>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</si>
  <si>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</si>
  <si>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</si>
  <si>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</si>
  <si>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</si>
  <si>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</si>
  <si>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</si>
  <si>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</si>
  <si>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</si>
  <si>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</si>
  <si>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</si>
  <si>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</si>
  <si>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</si>
  <si>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</si>
  <si>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</si>
  <si>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</si>
  <si>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</si>
  <si>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</si>
  <si>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</si>
  <si>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</si>
  <si>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</si>
  <si>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</si>
  <si>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</si>
  <si>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</si>
  <si>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</si>
  <si>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</si>
  <si>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</si>
  <si>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</si>
  <si>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</si>
  <si>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</si>
  <si>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</si>
  <si>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</si>
  <si>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</si>
  <si>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</si>
  <si>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</si>
  <si>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</si>
  <si>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</si>
  <si>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</si>
  <si>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</si>
  <si>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</si>
  <si>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</si>
  <si>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</si>
  <si>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</si>
  <si>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</si>
  <si>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</si>
  <si>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</si>
  <si>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</si>
  <si>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</si>
  <si>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</si>
  <si>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</si>
  <si>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</si>
  <si>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</si>
  <si>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</si>
  <si>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</si>
  <si>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</si>
  <si>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</si>
  <si>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</si>
  <si>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</si>
  <si>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</si>
  <si>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</si>
  <si>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</si>
  <si>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</si>
  <si>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</si>
  <si>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</si>
  <si>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</si>
  <si>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</si>
  <si>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</si>
  <si>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</si>
  <si>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</si>
  <si>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</si>
  <si>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</si>
  <si>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</si>
  <si>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</si>
  <si>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</si>
  <si>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</si>
  <si>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</si>
  <si>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</si>
  <si>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</si>
  <si>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</si>
  <si>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</si>
  <si>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</si>
  <si>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</si>
  <si>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</si>
  <si>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</si>
  <si>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</si>
  <si>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</si>
  <si>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</si>
  <si>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</si>
  <si>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</si>
  <si>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</si>
  <si>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</si>
  <si>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</si>
  <si>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</si>
  <si>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</si>
  <si>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</si>
  <si>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</si>
  <si>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</si>
  <si>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</si>
  <si>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</si>
  <si>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</si>
  <si>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</si>
  <si>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</si>
  <si>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</si>
  <si>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</si>
  <si>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</si>
  <si>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</si>
  <si>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</si>
  <si>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</si>
  <si>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</si>
  <si>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</si>
  <si>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</si>
  <si>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</si>
  <si>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</si>
  <si>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</si>
  <si>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</si>
  <si>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</si>
  <si>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</si>
  <si>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</si>
  <si>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</si>
  <si>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</si>
  <si>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</si>
  <si>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</si>
  <si>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</si>
  <si>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</si>
  <si>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</si>
  <si>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</si>
  <si>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</si>
  <si>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</si>
  <si>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</si>
  <si>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</si>
  <si>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</si>
  <si>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</si>
  <si>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</si>
  <si>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</si>
  <si>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</si>
  <si>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</si>
  <si>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</si>
  <si>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</si>
  <si>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</si>
  <si>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</si>
  <si>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</si>
  <si>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</si>
  <si>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</si>
  <si>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</si>
  <si>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</si>
  <si>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</si>
  <si>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</si>
  <si>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</si>
  <si>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</si>
  <si>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</si>
  <si>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</si>
  <si>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</si>
  <si>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</si>
  <si>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</si>
  <si>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</si>
  <si>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</si>
  <si>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</si>
  <si>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</si>
  <si>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</si>
  <si>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</si>
  <si>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</si>
  <si>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</si>
  <si>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</si>
  <si>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</si>
  <si>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</si>
  <si>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</si>
  <si>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</si>
  <si>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</si>
  <si>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</si>
  <si>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</si>
  <si>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</si>
  <si>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</si>
  <si>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</si>
  <si>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</si>
  <si>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</si>
  <si>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</si>
  <si>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</si>
  <si>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</si>
  <si>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</si>
  <si>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</si>
  <si>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</si>
  <si>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</si>
  <si>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</si>
  <si>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</si>
  <si>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</si>
  <si>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</si>
  <si>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</si>
  <si>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</si>
  <si>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</si>
  <si>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</si>
  <si>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</si>
  <si>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</si>
  <si>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</si>
  <si>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</si>
  <si>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</si>
  <si>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</si>
  <si>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</si>
  <si>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</si>
  <si>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</si>
  <si>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</si>
  <si>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</si>
  <si>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</si>
  <si>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</si>
  <si>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</si>
  <si>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</si>
  <si>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</si>
  <si>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</si>
  <si>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</si>
  <si>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</si>
  <si>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</si>
  <si>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</si>
  <si>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</si>
  <si>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</si>
  <si>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</si>
  <si>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</si>
  <si>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</si>
  <si>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</si>
  <si>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</si>
  <si>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</si>
  <si>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</si>
  <si>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</si>
  <si>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</si>
  <si>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</si>
  <si>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</si>
  <si>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</si>
  <si>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</si>
  <si>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</si>
  <si>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</si>
  <si>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</si>
  <si>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</si>
  <si>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</si>
  <si>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</si>
  <si>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</si>
  <si>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</si>
  <si>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</si>
  <si>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</si>
  <si>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</si>
  <si>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</si>
  <si>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</si>
  <si>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</si>
  <si>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</si>
  <si>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</si>
  <si>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</si>
  <si>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</si>
  <si>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</si>
  <si>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</si>
  <si>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</si>
  <si>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</si>
  <si>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</si>
  <si>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</si>
  <si>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</si>
  <si>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</si>
  <si>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</si>
  <si>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</si>
  <si>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</si>
  <si>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</si>
  <si>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</si>
  <si>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</si>
  <si>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</si>
  <si>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</si>
  <si>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</si>
  <si>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</si>
  <si>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</si>
  <si>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</si>
  <si>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</si>
  <si>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</si>
  <si>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</si>
  <si>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</si>
  <si>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</si>
  <si>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</si>
  <si>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</si>
  <si>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</si>
  <si>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</si>
  <si>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</si>
  <si>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</si>
  <si>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</si>
  <si>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</si>
  <si>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</si>
  <si>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</si>
  <si>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</si>
  <si>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</si>
  <si>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</si>
  <si>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</si>
  <si>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</si>
  <si>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</si>
  <si>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</si>
  <si>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</si>
  <si>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</si>
  <si>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</si>
  <si>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</si>
  <si>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</si>
  <si>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</si>
  <si>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</si>
  <si>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</si>
  <si>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</si>
  <si>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</si>
  <si>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</si>
  <si>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</si>
  <si>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</si>
  <si>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</si>
  <si>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</si>
  <si>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</si>
  <si>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</si>
  <si>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</si>
  <si>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</si>
  <si>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</si>
  <si>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</si>
  <si>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</si>
  <si>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</si>
  <si>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</si>
  <si>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</si>
  <si>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</si>
  <si>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</si>
  <si>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</si>
  <si>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</si>
  <si>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</si>
  <si>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</si>
  <si>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</si>
  <si>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</si>
  <si>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</si>
  <si>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</si>
  <si>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</si>
  <si>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</si>
  <si>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</si>
  <si>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</si>
  <si>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</si>
  <si>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</si>
  <si>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</si>
  <si>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</si>
  <si>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</si>
  <si>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</si>
  <si>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</si>
  <si>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</si>
  <si>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</si>
  <si>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</si>
  <si>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</si>
  <si>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</si>
  <si>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</si>
  <si>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</si>
  <si>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</si>
  <si>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</si>
  <si>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</si>
  <si>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</si>
  <si>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</si>
  <si>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</si>
  <si>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</si>
  <si>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</si>
  <si>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</si>
  <si>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</si>
  <si>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</si>
  <si>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</si>
  <si>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</si>
  <si>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</si>
  <si>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</si>
  <si>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</si>
  <si>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</si>
  <si>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</si>
  <si>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</si>
  <si>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</si>
  <si>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</si>
  <si>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</si>
  <si>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</si>
  <si>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</si>
  <si>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</si>
  <si>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</si>
  <si>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</si>
  <si>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</si>
  <si>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</si>
  <si>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</si>
  <si>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</si>
  <si>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</si>
  <si>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</si>
  <si>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</si>
  <si>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</si>
  <si>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</si>
  <si>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</si>
  <si>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</si>
  <si>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</si>
  <si>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</si>
  <si>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</si>
  <si>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</si>
  <si>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</si>
  <si>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</si>
  <si>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</si>
  <si>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</si>
  <si>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</si>
  <si>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</si>
  <si>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</si>
  <si>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</si>
  <si>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</si>
  <si>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</si>
  <si>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</si>
  <si>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</si>
  <si>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</si>
  <si>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</si>
  <si>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</si>
  <si>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</si>
  <si>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</si>
  <si>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</si>
  <si>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</si>
  <si>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</si>
  <si>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</si>
  <si>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</si>
  <si>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</si>
  <si>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</si>
  <si>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</si>
  <si>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</si>
  <si>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</si>
  <si>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</si>
  <si>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</si>
  <si>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</si>
  <si>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</si>
  <si>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</si>
  <si>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</si>
  <si>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</si>
  <si>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</si>
  <si>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</si>
  <si>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</si>
  <si>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</si>
  <si>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</si>
  <si>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</si>
  <si>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</si>
  <si>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</si>
  <si>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</si>
  <si>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</si>
  <si>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</si>
  <si>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</si>
  <si>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</si>
  <si>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</si>
  <si>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</si>
  <si>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</si>
  <si>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</si>
  <si>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</si>
  <si>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</si>
  <si>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</si>
  <si>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</si>
  <si>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</si>
  <si>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</si>
  <si>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</si>
  <si>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</si>
  <si>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</si>
  <si>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</si>
  <si>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</si>
  <si>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</si>
  <si>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</si>
  <si>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</si>
  <si>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</si>
  <si>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</si>
  <si>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</si>
  <si>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</si>
  <si>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</si>
  <si>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</si>
  <si>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</si>
  <si>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</si>
  <si>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</si>
  <si>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</si>
  <si>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</si>
  <si>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</si>
  <si>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</si>
  <si>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</si>
  <si>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</si>
  <si>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</si>
  <si>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</si>
  <si>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</si>
  <si>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</si>
  <si>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</si>
  <si>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</si>
  <si>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</si>
  <si>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</si>
  <si>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</si>
  <si>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</si>
  <si>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</si>
  <si>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</si>
  <si>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</si>
  <si>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</si>
  <si>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</si>
  <si>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</si>
  <si>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</si>
  <si>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</si>
  <si>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</si>
  <si>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</si>
  <si>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</si>
  <si>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</si>
  <si>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</si>
  <si>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</si>
  <si>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</si>
  <si>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</si>
  <si>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</si>
  <si>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</si>
  <si>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</si>
  <si>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</si>
  <si>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</si>
  <si>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</si>
  <si>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</si>
  <si>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</si>
  <si>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</si>
  <si>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</si>
  <si>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</si>
  <si>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</si>
  <si>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</si>
  <si>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</si>
  <si>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</si>
  <si>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</si>
  <si>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</si>
  <si>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</si>
  <si>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</si>
  <si>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</si>
  <si>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</si>
  <si>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</si>
  <si>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</si>
  <si>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</si>
  <si>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</si>
  <si>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</si>
  <si>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</si>
  <si>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</si>
  <si>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</si>
  <si>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</si>
  <si>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</si>
  <si>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</si>
  <si>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</si>
  <si>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</si>
  <si>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</si>
  <si>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</si>
  <si>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</si>
  <si>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</si>
  <si>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</si>
  <si>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</si>
  <si>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</si>
  <si>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</si>
  <si>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</si>
  <si>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</si>
  <si>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</si>
  <si>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</si>
  <si>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</si>
  <si>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</si>
  <si>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</si>
  <si>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</si>
  <si>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</si>
  <si>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</si>
  <si>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</si>
  <si>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</si>
  <si>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</si>
  <si>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</si>
  <si>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</si>
  <si>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</si>
  <si>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</si>
  <si>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</si>
  <si>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</si>
  <si>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</si>
  <si>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</si>
  <si>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</si>
  <si>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</si>
  <si>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</si>
  <si>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</si>
  <si>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</si>
  <si>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</si>
  <si>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</si>
  <si>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</si>
  <si>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</si>
  <si>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</si>
  <si>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</si>
  <si>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</si>
  <si>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</si>
  <si>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</si>
  <si>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</si>
  <si>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</si>
  <si>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</si>
  <si>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</si>
  <si>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</si>
  <si>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</si>
  <si>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</si>
  <si>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</si>
  <si>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</si>
  <si>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</si>
  <si>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</si>
  <si>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</si>
  <si>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</si>
  <si>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</si>
  <si>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</si>
  <si>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</si>
  <si>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</si>
  <si>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</si>
  <si>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</si>
  <si>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</si>
  <si>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</si>
  <si>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</si>
  <si>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</si>
  <si>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</si>
  <si>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</si>
  <si>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</si>
  <si>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</si>
  <si>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</si>
  <si>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</si>
  <si>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</si>
  <si>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</si>
  <si>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</si>
  <si>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</si>
  <si>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</si>
  <si>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</si>
  <si>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</si>
  <si>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</si>
  <si>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</si>
  <si>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</si>
  <si>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</si>
  <si>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</si>
  <si>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</si>
  <si>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</si>
  <si>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</si>
  <si>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</si>
  <si>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</si>
  <si>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</si>
  <si>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</si>
  <si>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</si>
  <si>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</si>
  <si>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</si>
  <si>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</si>
  <si>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</si>
  <si>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</si>
  <si>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</si>
  <si>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</si>
  <si>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</si>
  <si>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</si>
  <si>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</si>
  <si>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</si>
  <si>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</si>
  <si>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</si>
  <si>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</si>
  <si>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</si>
  <si>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</si>
  <si>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</si>
  <si>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</si>
  <si>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</si>
  <si>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</si>
  <si>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</si>
  <si>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</si>
  <si>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</si>
  <si>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</si>
  <si>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</si>
  <si>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</si>
  <si>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</si>
  <si>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</si>
  <si>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</si>
  <si>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</si>
  <si>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</si>
  <si>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</si>
  <si>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</si>
  <si>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</si>
  <si>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</si>
  <si>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</si>
  <si>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</si>
  <si>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</si>
  <si>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</si>
  <si>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</si>
  <si>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</si>
  <si>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</si>
  <si>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</si>
  <si>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</si>
  <si>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</si>
  <si>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</si>
  <si>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</si>
  <si>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</si>
  <si>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</si>
  <si>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</si>
  <si>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</si>
  <si>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</si>
  <si>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</si>
  <si>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</si>
  <si>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</si>
  <si>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</si>
  <si>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</si>
  <si>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</si>
  <si>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</si>
  <si>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</si>
  <si>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</si>
  <si>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</si>
  <si>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</si>
  <si>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</si>
  <si>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</si>
  <si>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</si>
  <si>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</si>
  <si>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</si>
  <si>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</si>
  <si>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</si>
  <si>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</si>
  <si>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</si>
  <si>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</si>
  <si>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</si>
  <si>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</si>
  <si>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</si>
  <si>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</si>
  <si>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</si>
  <si>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</si>
  <si>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</si>
  <si>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</si>
  <si>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</si>
  <si>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</si>
  <si>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</si>
  <si>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</si>
  <si>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</si>
  <si>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</si>
  <si>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</si>
  <si>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</si>
  <si>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</si>
  <si>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</si>
  <si>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</si>
  <si>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</si>
  <si>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</si>
  <si>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</si>
  <si>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</si>
  <si>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</si>
  <si>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</si>
  <si>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</si>
  <si>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</si>
  <si>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</si>
  <si>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</si>
  <si>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</si>
  <si>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</si>
  <si>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</si>
  <si>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</si>
  <si>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</si>
  <si>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</si>
  <si>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</si>
  <si>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</si>
  <si>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</si>
  <si>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</si>
  <si>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</si>
  <si>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</si>
  <si>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</si>
  <si>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</si>
  <si>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</si>
  <si>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</si>
  <si>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</si>
  <si>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</si>
  <si>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</si>
  <si>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</si>
  <si>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</si>
  <si>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</si>
  <si>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</si>
  <si>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</si>
  <si>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</si>
  <si>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</si>
  <si>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</si>
  <si>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</si>
  <si>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</si>
  <si>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</si>
  <si>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</si>
  <si>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</si>
  <si>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</si>
  <si>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</si>
  <si>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</si>
  <si>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</si>
  <si>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</si>
  <si>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</si>
  <si>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</si>
  <si>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</si>
  <si>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</si>
  <si>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</si>
  <si>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</si>
  <si>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</si>
  <si>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</si>
  <si>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</si>
  <si>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</si>
  <si>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</si>
  <si>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</si>
  <si>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</si>
  <si>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</si>
  <si>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</si>
  <si>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</si>
  <si>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</si>
  <si>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</si>
  <si>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</si>
  <si>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</si>
  <si>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</si>
  <si>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</si>
  <si>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</si>
  <si>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</si>
  <si>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</si>
  <si>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</si>
  <si>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</si>
  <si>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</si>
  <si>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</si>
  <si>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</si>
  <si>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</si>
  <si>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</si>
  <si>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</si>
  <si>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</si>
  <si>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</si>
  <si>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</si>
  <si>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</si>
  <si>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</si>
  <si>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</si>
  <si>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</si>
  <si>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</si>
  <si>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</si>
  <si>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</si>
  <si>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</si>
  <si>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</si>
  <si>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</si>
  <si>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</si>
  <si>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</si>
  <si>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</si>
  <si>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</si>
  <si>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</si>
  <si>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</si>
  <si>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</si>
  <si>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</si>
  <si>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</si>
  <si>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</si>
  <si>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</si>
  <si>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</si>
  <si>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</si>
  <si>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</si>
  <si>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</si>
  <si>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</si>
  <si>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</si>
  <si>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</si>
  <si>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</si>
  <si>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</si>
  <si>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</si>
  <si>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</si>
  <si>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</si>
  <si>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</si>
  <si>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</si>
  <si>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</si>
  <si>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</si>
  <si>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</si>
  <si>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</si>
  <si>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</si>
  <si>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</si>
  <si>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</si>
  <si>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</si>
  <si>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</si>
  <si>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</si>
  <si>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</si>
  <si>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</si>
  <si>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</si>
  <si>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</si>
  <si>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</si>
  <si>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</si>
  <si>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</si>
  <si>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</si>
  <si>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</si>
  <si>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</si>
  <si>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</si>
  <si>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</si>
  <si>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</si>
  <si>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</si>
  <si>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</si>
  <si>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</si>
  <si>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</si>
  <si>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</si>
  <si>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</si>
  <si>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</si>
  <si>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</si>
  <si>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</si>
  <si>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</si>
  <si>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</si>
  <si>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</si>
  <si>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</si>
  <si>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</si>
  <si>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</si>
  <si>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</si>
  <si>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</si>
  <si>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</si>
  <si>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</si>
  <si>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</si>
  <si>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</si>
  <si>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</si>
  <si>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</si>
  <si>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</si>
  <si>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</si>
  <si>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</si>
  <si>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</si>
  <si>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</si>
  <si>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</si>
  <si>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</si>
  <si>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</si>
  <si>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</si>
  <si>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</si>
  <si>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</si>
  <si>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</si>
  <si>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</si>
  <si>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</si>
  <si>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</si>
  <si>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</si>
  <si>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</si>
  <si>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</si>
  <si>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</si>
  <si>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</si>
  <si>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</si>
  <si>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</si>
  <si>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</si>
  <si>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</si>
  <si>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</si>
  <si>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</si>
  <si>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</si>
  <si>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</si>
  <si>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</si>
  <si>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</si>
  <si>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</si>
  <si>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</si>
  <si>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</si>
  <si>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</si>
  <si>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</si>
  <si>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</si>
  <si>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</si>
  <si>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</si>
  <si>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</si>
  <si>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</si>
  <si>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</si>
  <si>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</si>
  <si>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</si>
  <si>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</si>
  <si>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</si>
  <si>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</si>
  <si>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</si>
  <si>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</si>
  <si>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</si>
  <si>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</si>
  <si>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</si>
  <si>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</si>
  <si>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</si>
  <si>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</si>
  <si>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</si>
  <si>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</si>
  <si>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</si>
  <si>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</si>
  <si>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</si>
  <si>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</si>
  <si>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</si>
  <si>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</si>
  <si>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</si>
  <si>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</si>
  <si>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</si>
  <si>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</si>
  <si>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</si>
  <si>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</si>
  <si>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</si>
  <si>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</si>
  <si>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</si>
  <si>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</si>
  <si>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</si>
  <si>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</si>
  <si>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</si>
  <si>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</si>
  <si>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</si>
  <si>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</si>
  <si>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</si>
  <si>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</si>
  <si>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</si>
  <si>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</si>
  <si>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</si>
  <si>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</si>
  <si>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</si>
  <si>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</si>
  <si>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</si>
  <si>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</si>
  <si>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</si>
  <si>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</si>
  <si>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</si>
  <si>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</si>
  <si>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</si>
  <si>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</si>
  <si>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</si>
  <si>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</si>
  <si>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</si>
  <si>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</si>
  <si>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</si>
  <si>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</si>
  <si>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</si>
  <si>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</si>
  <si>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</si>
  <si>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</si>
  <si>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</si>
  <si>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</si>
  <si>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</si>
  <si>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</si>
  <si>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</si>
  <si>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</si>
  <si>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</si>
  <si>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</si>
  <si>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</si>
  <si>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</si>
  <si>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</si>
  <si>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</si>
  <si>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</si>
  <si>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</si>
  <si>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</si>
  <si>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</si>
  <si>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</si>
  <si>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</si>
  <si>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</si>
  <si>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</si>
  <si>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</si>
  <si>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</si>
  <si>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</si>
  <si>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</si>
  <si>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</si>
  <si>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</si>
  <si>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</si>
  <si>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</si>
  <si>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</si>
  <si>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</si>
  <si>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</si>
  <si>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</si>
  <si>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</si>
  <si>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</si>
  <si>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</si>
  <si>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</si>
  <si>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</si>
  <si>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</si>
  <si>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</si>
  <si>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</si>
  <si>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</si>
  <si>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</si>
  <si>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</si>
  <si>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</si>
  <si>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</si>
  <si>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</si>
  <si>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</si>
  <si>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</si>
  <si>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</si>
  <si>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</si>
  <si>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</si>
  <si>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</si>
  <si>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</si>
  <si>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</si>
  <si>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</si>
  <si>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</si>
  <si>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</si>
  <si>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</si>
  <si>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</si>
  <si>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</si>
  <si>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</si>
  <si>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</si>
  <si>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</si>
  <si>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</si>
  <si>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</si>
  <si>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</si>
  <si>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</si>
  <si>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</si>
  <si>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</si>
  <si>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</si>
  <si>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</si>
  <si>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</si>
  <si>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</si>
  <si>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</si>
  <si>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</si>
  <si>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</si>
  <si>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</si>
  <si>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</si>
  <si>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</si>
  <si>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</si>
  <si>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</si>
  <si>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</si>
  <si>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</si>
  <si>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</si>
  <si>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</si>
  <si>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</si>
  <si>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</si>
  <si>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</si>
  <si>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</si>
  <si>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</si>
  <si>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</si>
  <si>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</si>
  <si>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</si>
  <si>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</si>
  <si>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</si>
  <si>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</si>
  <si>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</si>
  <si>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</si>
  <si>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</si>
  <si>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</si>
  <si>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</si>
  <si>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</si>
  <si>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</si>
  <si>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</si>
  <si>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</si>
  <si>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</si>
  <si>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</si>
  <si>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</si>
  <si>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</si>
  <si>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</si>
  <si>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</si>
  <si>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</si>
  <si>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</si>
  <si>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</si>
  <si>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</si>
  <si>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</si>
  <si>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</si>
  <si>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</si>
  <si>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</si>
  <si>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</si>
  <si>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</si>
  <si>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</si>
  <si>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</si>
  <si>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</si>
  <si>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</si>
  <si>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</si>
  <si>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</si>
  <si>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</si>
  <si>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</si>
  <si>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</si>
  <si>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</si>
  <si>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</si>
  <si>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</si>
  <si>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</si>
  <si>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</si>
  <si>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</si>
  <si>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</si>
  <si>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</si>
  <si>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</si>
  <si>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</si>
  <si>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</si>
  <si>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</si>
  <si>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</si>
  <si>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</si>
  <si>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</si>
  <si>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</si>
  <si>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</si>
  <si>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</si>
  <si>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</si>
  <si>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</si>
  <si>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</si>
  <si>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</si>
  <si>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</si>
  <si>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</si>
  <si>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</si>
  <si>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</si>
  <si>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</si>
  <si>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</si>
  <si>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</si>
  <si>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</si>
  <si>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</si>
  <si>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</si>
  <si>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</si>
  <si>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</si>
  <si>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</si>
  <si>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</si>
  <si>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</si>
  <si>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</si>
  <si>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</si>
  <si>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</si>
  <si>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</si>
  <si>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</si>
  <si>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</si>
  <si>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</si>
  <si>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</si>
  <si>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</si>
  <si>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</si>
  <si>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</si>
  <si>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</si>
  <si>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</si>
  <si>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</si>
  <si>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</si>
  <si>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</si>
  <si>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</si>
  <si>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</si>
  <si>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</si>
  <si>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</si>
  <si>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</si>
  <si>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</si>
  <si>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</si>
  <si>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</si>
  <si>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</si>
  <si>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</si>
  <si>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</si>
  <si>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</si>
  <si>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</si>
  <si>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</si>
  <si>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</si>
  <si>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</si>
  <si>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</si>
  <si>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</si>
  <si>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</si>
  <si>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</si>
  <si>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</si>
  <si>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</si>
  <si>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</si>
  <si>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</si>
  <si>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</si>
  <si>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</si>
  <si>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</si>
  <si>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</si>
  <si>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</si>
  <si>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</si>
  <si>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</si>
  <si>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</si>
  <si>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</si>
  <si>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</si>
  <si>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</si>
  <si>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</si>
  <si>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</si>
  <si>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</si>
  <si>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</si>
  <si>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</si>
  <si>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</si>
  <si>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</si>
  <si>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</si>
  <si>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</si>
  <si>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</si>
  <si>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</si>
  <si>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</si>
  <si>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</si>
  <si>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</si>
  <si>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</si>
  <si>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</si>
  <si>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</si>
  <si>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</si>
  <si>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</si>
  <si>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</si>
  <si>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</si>
  <si>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</si>
  <si>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</si>
  <si>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</si>
  <si>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</si>
  <si>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</si>
  <si>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</si>
  <si>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</si>
  <si>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</si>
  <si>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</si>
  <si>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</si>
  <si>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</si>
  <si>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</si>
  <si>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</si>
  <si>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</si>
  <si>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</si>
  <si>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</si>
  <si>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</si>
  <si>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</si>
  <si>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</si>
  <si>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</si>
  <si>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</si>
  <si>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</si>
  <si>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</si>
  <si>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</si>
  <si>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</si>
  <si>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</si>
  <si>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</si>
  <si>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</si>
  <si>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</si>
  <si>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</si>
  <si>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</si>
  <si>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</si>
  <si>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</si>
  <si>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</si>
  <si>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</si>
  <si>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</si>
  <si>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</si>
  <si>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</si>
  <si>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</si>
  <si>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</si>
  <si>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</si>
  <si>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</si>
  <si>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</si>
  <si>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</si>
  <si>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</si>
  <si>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</si>
  <si>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</si>
  <si>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</si>
  <si>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</si>
  <si>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</si>
  <si>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</si>
  <si>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</si>
  <si>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</si>
  <si>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</si>
  <si>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</si>
  <si>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</si>
  <si>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</si>
  <si>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</si>
  <si>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</si>
  <si>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</si>
  <si>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</si>
  <si>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</si>
  <si>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</si>
  <si>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</si>
  <si>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</si>
  <si>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</si>
  <si>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</si>
  <si>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</si>
  <si>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</si>
  <si>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</si>
  <si>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</si>
  <si>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</si>
  <si>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</si>
  <si>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</si>
  <si>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</si>
  <si>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</si>
  <si>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</si>
  <si>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</si>
  <si>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</si>
  <si>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</si>
  <si>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</si>
  <si>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</si>
  <si>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</si>
  <si>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</si>
  <si>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</si>
  <si>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</si>
  <si>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</si>
  <si>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</si>
  <si>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</si>
  <si>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</si>
  <si>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</si>
  <si>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</si>
  <si>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</si>
  <si>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</si>
  <si>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</si>
  <si>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</si>
  <si>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</si>
  <si>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</si>
  <si>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</si>
  <si>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</si>
  <si>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</si>
  <si>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</si>
  <si>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</si>
  <si>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</si>
  <si>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</si>
  <si>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</si>
  <si>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</si>
  <si>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</si>
  <si>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</si>
  <si>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</si>
  <si>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</si>
  <si>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</si>
  <si>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</si>
  <si>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</si>
  <si>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</si>
  <si>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</si>
  <si>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</si>
  <si>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</si>
  <si>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</si>
  <si>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</si>
  <si>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</si>
  <si>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</si>
  <si>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</si>
  <si>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</si>
  <si>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</si>
  <si>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</si>
  <si>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</si>
  <si>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</si>
  <si>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</si>
  <si>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</si>
  <si>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</si>
  <si>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</si>
  <si>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</si>
  <si>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</si>
  <si>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</si>
  <si>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</si>
  <si>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</si>
  <si>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</si>
  <si>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</si>
  <si>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</si>
  <si>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</si>
  <si>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</si>
  <si>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</si>
  <si>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</si>
  <si>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</si>
  <si>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</si>
  <si>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</si>
  <si>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</si>
  <si>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</si>
  <si>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</si>
  <si>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</si>
  <si>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</si>
  <si>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</si>
  <si>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</si>
  <si>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</si>
  <si>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</si>
  <si>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</si>
  <si>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</si>
  <si>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</si>
  <si>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</si>
  <si>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</si>
  <si>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</si>
  <si>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</si>
  <si>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</si>
  <si>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</si>
  <si>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</si>
  <si>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</si>
  <si>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</si>
  <si>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</si>
  <si>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</si>
  <si>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</si>
  <si>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</si>
  <si>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</si>
  <si>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</si>
  <si>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</si>
  <si>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</si>
  <si>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</si>
  <si>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</si>
  <si>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</si>
  <si>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</si>
  <si>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</si>
  <si>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</si>
  <si>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</si>
  <si>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</si>
  <si>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</si>
  <si>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</si>
  <si>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</si>
  <si>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</si>
  <si>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</si>
  <si>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</si>
  <si>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</si>
  <si>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</si>
  <si>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</si>
  <si>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</si>
  <si>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</si>
  <si>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</si>
  <si>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</si>
  <si>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</si>
  <si>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</si>
  <si>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</si>
  <si>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</si>
  <si>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</si>
  <si>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</si>
  <si>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</si>
  <si>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</si>
  <si>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</si>
  <si>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</si>
  <si>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</si>
  <si>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</si>
  <si>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</si>
  <si>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</si>
  <si>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</si>
  <si>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</si>
  <si>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</si>
  <si>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</si>
  <si>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</si>
  <si>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</si>
  <si>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</si>
  <si>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</si>
  <si>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</si>
  <si>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</si>
  <si>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</si>
  <si>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</si>
  <si>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</si>
  <si>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</si>
  <si>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</si>
  <si>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</si>
  <si>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</si>
  <si>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</si>
  <si>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</si>
  <si>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</si>
  <si>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</si>
  <si>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</si>
  <si>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</si>
  <si>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</si>
  <si>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</si>
  <si>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</si>
  <si>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</si>
  <si>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</si>
  <si>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</si>
  <si>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</si>
  <si>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</si>
  <si>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</si>
  <si>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</si>
  <si>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</si>
  <si>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</si>
  <si>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</si>
  <si>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</si>
  <si>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</si>
  <si>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</si>
  <si>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</si>
  <si>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</si>
  <si>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</si>
  <si>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</si>
  <si>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</si>
  <si>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</si>
  <si>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</si>
  <si>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</si>
  <si>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</si>
  <si>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</si>
  <si>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</si>
  <si>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</si>
  <si>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</si>
  <si>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</si>
  <si>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</si>
  <si>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</si>
  <si>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</si>
  <si>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</si>
  <si>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</si>
  <si>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</si>
  <si>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</si>
  <si>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</si>
  <si>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</si>
  <si>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</si>
  <si>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</si>
  <si>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</si>
  <si>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</si>
  <si>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</si>
  <si>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</si>
  <si>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</si>
  <si>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</si>
  <si>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</si>
  <si>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</si>
  <si>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</si>
  <si>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</si>
  <si>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</si>
  <si>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</si>
  <si>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</si>
  <si>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</si>
  <si>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</si>
  <si>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</si>
  <si>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</si>
  <si>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</si>
  <si>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</si>
  <si>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</si>
  <si>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</si>
  <si>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</si>
  <si>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</si>
  <si>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</si>
  <si>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</si>
  <si>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</si>
  <si>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</si>
  <si>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</si>
  <si>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</si>
  <si>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</si>
  <si>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</si>
  <si>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</si>
  <si>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</si>
  <si>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</si>
  <si>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</si>
  <si>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</si>
  <si>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</si>
  <si>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</si>
  <si>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</si>
  <si>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</si>
  <si>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</si>
  <si>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</si>
  <si>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</si>
  <si>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</si>
  <si>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</si>
  <si>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</si>
  <si>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</si>
  <si>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</si>
  <si>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</si>
  <si>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</si>
  <si>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</si>
  <si>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</si>
  <si>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</si>
  <si>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</si>
  <si>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</si>
  <si>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</si>
  <si>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</si>
  <si>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</si>
  <si>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</si>
  <si>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</si>
  <si>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</si>
  <si>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</si>
  <si>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</si>
  <si>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</si>
  <si>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</si>
  <si>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</si>
  <si>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</si>
  <si>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</si>
  <si>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</si>
  <si>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</si>
  <si>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</si>
  <si>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</si>
  <si>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</si>
  <si>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</si>
  <si>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</si>
  <si>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</si>
  <si>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</si>
  <si>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</si>
  <si>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</si>
  <si>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</si>
  <si>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</si>
  <si>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</si>
  <si>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</si>
  <si>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</si>
  <si>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</si>
  <si>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</si>
  <si>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</si>
  <si>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</si>
  <si>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</si>
  <si>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</si>
  <si>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</si>
  <si>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</si>
  <si>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</si>
  <si>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</si>
  <si>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</si>
  <si>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</si>
  <si>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</si>
  <si>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</si>
  <si>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</si>
  <si>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</si>
  <si>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</si>
  <si>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</si>
  <si>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</si>
  <si>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</si>
  <si>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</si>
  <si>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</si>
  <si>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</si>
  <si>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</si>
  <si>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</si>
  <si>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</si>
  <si>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</si>
  <si>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</si>
  <si>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</si>
  <si>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</si>
  <si>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</si>
  <si>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</si>
  <si>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</si>
  <si>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</si>
  <si>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</si>
  <si>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</si>
  <si>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</si>
  <si>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</si>
  <si>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</si>
  <si>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</si>
  <si>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</si>
  <si>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</si>
  <si>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</si>
  <si>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</si>
  <si>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</si>
  <si>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</si>
  <si>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</si>
  <si>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</si>
  <si>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</si>
  <si>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</si>
  <si>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</si>
  <si>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</si>
  <si>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</si>
  <si>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</si>
  <si>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</si>
  <si>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</si>
  <si>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</si>
  <si>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</si>
  <si>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</si>
  <si>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</si>
  <si>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</si>
  <si>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</si>
  <si>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</si>
  <si>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</si>
  <si>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</si>
  <si>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</si>
  <si>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</si>
  <si>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</si>
  <si>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</si>
  <si>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</si>
  <si>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</si>
  <si>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</si>
  <si>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</si>
  <si>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</si>
  <si>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</si>
  <si>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</si>
  <si>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</si>
  <si>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</si>
  <si>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</si>
  <si>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</si>
  <si>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</si>
  <si>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</si>
  <si>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</si>
  <si>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</si>
  <si>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</si>
  <si>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</si>
  <si>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</si>
  <si>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</si>
  <si>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</si>
  <si>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</si>
  <si>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</si>
  <si>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</si>
  <si>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</si>
  <si>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</si>
  <si>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</si>
  <si>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</si>
  <si>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</si>
  <si>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</si>
  <si>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</si>
  <si>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</si>
  <si>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</si>
  <si>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</si>
  <si>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</si>
  <si>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</si>
  <si>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</si>
  <si>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</si>
  <si>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</si>
  <si>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</si>
  <si>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</si>
  <si>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</si>
  <si>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</si>
  <si>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</si>
  <si>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</si>
  <si>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</si>
  <si>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</si>
  <si>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</si>
  <si>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</si>
  <si>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</si>
  <si>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</si>
  <si>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</si>
  <si>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</si>
  <si>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</si>
  <si>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</si>
  <si>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</si>
  <si>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</si>
  <si>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</si>
  <si>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</si>
  <si>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</si>
  <si>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</si>
  <si>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</si>
  <si>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</si>
  <si>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</si>
  <si>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</si>
  <si>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</si>
  <si>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</si>
  <si>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</si>
  <si>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</si>
  <si>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</si>
  <si>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</si>
  <si>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</si>
  <si>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</si>
  <si>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</si>
  <si>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</si>
  <si>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</si>
  <si>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</si>
  <si>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</si>
  <si>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</si>
  <si>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</si>
  <si>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</si>
  <si>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</si>
  <si>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</si>
  <si>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</si>
  <si>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</si>
  <si>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</si>
  <si>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</si>
  <si>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</si>
  <si>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</si>
  <si>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</si>
  <si>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</si>
  <si>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</si>
  <si>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</si>
  <si>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</si>
  <si>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</si>
  <si>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</si>
  <si>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</si>
  <si>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</si>
  <si>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</si>
  <si>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</si>
  <si>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</si>
  <si>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</si>
  <si>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</si>
  <si>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</si>
  <si>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</si>
  <si>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</si>
  <si>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</si>
  <si>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</si>
  <si>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</si>
  <si>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</si>
  <si>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</si>
  <si>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</si>
  <si>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</si>
  <si>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</si>
  <si>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</si>
  <si>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</si>
  <si>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</si>
  <si>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</si>
  <si>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</si>
  <si>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</si>
  <si>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</si>
  <si>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</si>
  <si>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</si>
  <si>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</si>
  <si>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</si>
  <si>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</si>
  <si>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</si>
  <si>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</si>
  <si>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</si>
  <si>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</si>
  <si>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</si>
  <si>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</si>
  <si>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</si>
  <si>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</si>
  <si>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</si>
  <si>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</si>
  <si>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</si>
  <si>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</si>
  <si>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</si>
  <si>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</si>
  <si>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</si>
  <si>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</si>
  <si>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</si>
  <si>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</si>
  <si>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</si>
  <si>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</si>
  <si>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</si>
  <si>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</si>
  <si>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</si>
  <si>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</si>
  <si>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</si>
  <si>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</si>
  <si>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</si>
  <si>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</si>
  <si>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</si>
  <si>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</si>
  <si>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</si>
  <si>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</si>
  <si>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</si>
  <si>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</si>
  <si>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</si>
  <si>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</si>
  <si>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</si>
  <si>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</si>
  <si>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</si>
  <si>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</si>
  <si>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</si>
  <si>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</si>
  <si>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</si>
  <si>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</si>
  <si>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</si>
  <si>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</si>
  <si>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</si>
  <si>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</si>
  <si>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</si>
  <si>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</si>
  <si>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</si>
  <si>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</si>
  <si>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</si>
  <si>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</si>
  <si>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</si>
  <si>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</si>
  <si>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</si>
  <si>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</si>
  <si>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</si>
  <si>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</si>
  <si>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</si>
  <si>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</si>
  <si>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</si>
  <si>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</si>
  <si>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</si>
  <si>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</si>
  <si>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</si>
  <si>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</si>
  <si>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</si>
  <si>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</si>
  <si>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</si>
  <si>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</si>
  <si>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</si>
  <si>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</si>
  <si>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</si>
  <si>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</si>
  <si>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</si>
  <si>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</si>
  <si>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</si>
  <si>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</si>
  <si>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</si>
  <si>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</si>
  <si>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</si>
  <si>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</si>
  <si>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</si>
  <si>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</si>
  <si>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</si>
  <si>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</si>
  <si>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</si>
  <si>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</si>
  <si>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</si>
  <si>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</si>
  <si>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</si>
  <si>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</si>
  <si>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</si>
  <si>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</si>
  <si>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</si>
  <si>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</si>
  <si>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</si>
  <si>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</si>
  <si>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</si>
  <si>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</si>
  <si>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</si>
  <si>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</si>
  <si>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</si>
  <si>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</si>
  <si>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</si>
  <si>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</si>
  <si>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</si>
  <si>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</si>
  <si>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</si>
  <si>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</si>
  <si>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</si>
  <si>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</si>
  <si>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</si>
  <si>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</si>
  <si>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</si>
  <si>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</si>
  <si>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</si>
  <si>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</si>
  <si>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</si>
  <si>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</si>
  <si>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</si>
  <si>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</si>
  <si>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</si>
  <si>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</si>
  <si>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</si>
  <si>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</si>
  <si>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</si>
  <si>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</si>
  <si>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</si>
  <si>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</si>
  <si>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</si>
  <si>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</si>
  <si>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</si>
  <si>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</si>
  <si>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</si>
  <si>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</si>
  <si>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</si>
  <si>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</si>
  <si>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</si>
  <si>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</si>
  <si>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</si>
  <si>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</si>
  <si>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</si>
  <si>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</si>
  <si>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</si>
  <si>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</si>
  <si>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</si>
  <si>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</si>
  <si>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</si>
  <si>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</si>
  <si>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</si>
  <si>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</si>
  <si>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</si>
  <si>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</si>
  <si>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</si>
  <si>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</si>
  <si>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</si>
  <si>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</si>
  <si>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</si>
  <si>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</si>
  <si>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</si>
  <si>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</si>
  <si>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</si>
  <si>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</si>
  <si>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</si>
  <si>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</si>
  <si>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</si>
  <si>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</si>
  <si>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</si>
  <si>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</si>
  <si>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</si>
  <si>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</si>
  <si>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</si>
  <si>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</si>
  <si>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</si>
  <si>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</si>
  <si>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</si>
  <si>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</si>
  <si>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</si>
  <si>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</si>
  <si>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</si>
  <si>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</si>
  <si>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</si>
  <si>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</si>
  <si>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</si>
  <si>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</si>
  <si>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</si>
  <si>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</si>
  <si>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</si>
  <si>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</si>
  <si>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</si>
  <si>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</si>
  <si>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</si>
  <si>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</si>
  <si>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</si>
  <si>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</si>
  <si>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</si>
  <si>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</si>
  <si>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</si>
  <si>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</si>
  <si>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</si>
  <si>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</si>
  <si>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</si>
  <si>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</si>
  <si>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</si>
  <si>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</si>
  <si>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</si>
  <si>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</si>
  <si>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</si>
  <si>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</si>
  <si>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</si>
  <si>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</si>
  <si>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</si>
  <si>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</si>
  <si>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</si>
  <si>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</si>
  <si>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</si>
  <si>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</si>
  <si>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</si>
  <si>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</si>
  <si>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</si>
  <si>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</si>
  <si>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</si>
  <si>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</si>
  <si>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</si>
  <si>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</si>
  <si>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</si>
  <si>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</si>
  <si>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</si>
  <si>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</si>
  <si>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</si>
  <si>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</si>
  <si>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</si>
  <si>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</si>
  <si>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</si>
  <si>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</si>
  <si>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</si>
  <si>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</si>
  <si>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</si>
  <si>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</si>
  <si>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</si>
  <si>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</si>
  <si>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</si>
  <si>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</si>
  <si>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</si>
  <si>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</si>
  <si>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</si>
  <si>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</si>
  <si>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</si>
  <si>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</si>
  <si>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</si>
  <si>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</si>
  <si>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</si>
  <si>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</si>
  <si>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</si>
  <si>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</si>
  <si>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</si>
  <si>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</si>
  <si>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</si>
  <si>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</si>
  <si>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</si>
  <si>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</si>
  <si>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</si>
  <si>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</si>
  <si>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</si>
  <si>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</si>
  <si>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</si>
  <si>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</si>
  <si>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</si>
  <si>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</si>
  <si>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</si>
  <si>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</si>
  <si>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</si>
  <si>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</si>
  <si>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</si>
  <si>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</si>
  <si>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</si>
  <si>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</si>
  <si>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</si>
  <si>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</si>
  <si>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</si>
  <si>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</si>
  <si>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</si>
  <si>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</si>
  <si>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</si>
  <si>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</si>
  <si>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</si>
  <si>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</si>
  <si>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</si>
  <si>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</si>
  <si>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</si>
  <si>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</si>
  <si>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</si>
  <si>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</si>
  <si>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</si>
  <si>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</si>
  <si>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</si>
  <si>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</si>
  <si>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</si>
  <si>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</si>
  <si>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</si>
  <si>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</si>
  <si>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</si>
  <si>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</si>
  <si>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</si>
  <si>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</si>
  <si>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</si>
  <si>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</si>
  <si>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</si>
  <si>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</si>
  <si>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</si>
  <si>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</si>
  <si>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</si>
  <si>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</si>
  <si>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</si>
  <si>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</si>
  <si>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</si>
  <si>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</si>
  <si>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</si>
  <si>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</si>
  <si>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</si>
  <si>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</si>
  <si>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</si>
  <si>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</si>
  <si>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</si>
  <si>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</si>
  <si>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</si>
  <si>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</si>
  <si>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</si>
  <si>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</si>
  <si>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</si>
  <si>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</si>
  <si>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</si>
  <si>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</si>
  <si>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</si>
  <si>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</si>
  <si>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</si>
  <si>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</si>
  <si>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</si>
  <si>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</si>
  <si>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</si>
  <si>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</si>
  <si>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</si>
  <si>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</si>
  <si>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</si>
  <si>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</si>
  <si>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</si>
  <si>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</si>
  <si>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</si>
  <si>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</si>
  <si>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</si>
  <si>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</si>
  <si>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</si>
  <si>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</si>
  <si>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</si>
  <si>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</si>
  <si>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</si>
  <si>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</si>
  <si>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</si>
  <si>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</si>
  <si>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</si>
  <si>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</si>
  <si>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</si>
  <si>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</si>
  <si>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</si>
  <si>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</si>
  <si>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</si>
  <si>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</si>
  <si>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</si>
  <si>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</si>
  <si>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</si>
  <si>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</si>
  <si>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</si>
  <si>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</si>
  <si>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</si>
  <si>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</si>
  <si>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</si>
  <si>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</si>
  <si>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</si>
  <si>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</si>
  <si>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</si>
  <si>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</si>
  <si>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</si>
  <si>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</si>
  <si>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</si>
  <si>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</si>
  <si>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</si>
  <si>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</si>
  <si>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</si>
  <si>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</si>
  <si>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</si>
  <si>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</si>
  <si>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</si>
  <si>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</si>
  <si>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</si>
  <si>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</si>
  <si>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</si>
  <si>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</si>
  <si>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</si>
  <si>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</si>
  <si>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</si>
  <si>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</si>
  <si>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</si>
  <si>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</si>
  <si>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</si>
  <si>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</si>
  <si>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</si>
  <si>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</si>
  <si>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</si>
  <si>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</si>
  <si>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</si>
  <si>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</si>
  <si>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</si>
  <si>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</si>
  <si>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</si>
  <si>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</si>
  <si>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</si>
  <si>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</si>
  <si>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</si>
  <si>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</si>
  <si>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</si>
  <si>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</si>
  <si>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</si>
  <si>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</si>
  <si>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</si>
  <si>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</si>
  <si>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</si>
  <si>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</si>
  <si>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</si>
  <si>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</si>
  <si>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</si>
  <si>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</si>
  <si>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</si>
  <si>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</si>
  <si>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</si>
  <si>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</si>
  <si>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</si>
  <si>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</si>
  <si>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</si>
  <si>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</si>
  <si>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</si>
  <si>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</si>
  <si>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</si>
  <si>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</si>
  <si>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</si>
  <si>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</si>
  <si>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</si>
  <si>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</si>
  <si>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</si>
  <si>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</si>
  <si>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</si>
  <si>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</si>
  <si>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</si>
  <si>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</si>
  <si>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</si>
  <si>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</si>
  <si>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</si>
  <si>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</si>
  <si>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</si>
  <si>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</si>
  <si>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</si>
  <si>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</si>
  <si>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</si>
  <si>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</si>
  <si>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</si>
  <si>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</si>
  <si>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</si>
  <si>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</si>
  <si>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</si>
  <si>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</si>
  <si>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</si>
  <si>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</si>
  <si>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</si>
  <si>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</si>
  <si>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</si>
  <si>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</si>
  <si>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</si>
  <si>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</si>
  <si>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</si>
  <si>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</si>
  <si>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</si>
  <si>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</si>
  <si>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</si>
  <si>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</si>
  <si>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</si>
  <si>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</si>
  <si>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</si>
  <si>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</si>
  <si>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</si>
  <si>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</si>
  <si>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</si>
  <si>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</si>
  <si>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</si>
  <si>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</si>
  <si>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</si>
  <si>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</si>
  <si>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</si>
  <si>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</si>
  <si>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</si>
  <si>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</si>
  <si>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</si>
  <si>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</si>
  <si>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</si>
  <si>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</si>
  <si>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</si>
  <si>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</si>
  <si>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</si>
  <si>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</si>
  <si>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</si>
  <si>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</si>
  <si>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</si>
  <si>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</si>
  <si>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</si>
  <si>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</si>
  <si>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</si>
  <si>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</si>
  <si>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</si>
  <si>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</si>
  <si>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</si>
  <si>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</si>
  <si>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</si>
  <si>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</si>
  <si>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</si>
  <si>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</si>
  <si>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</si>
  <si>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</si>
  <si>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</si>
  <si>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</si>
  <si>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</si>
  <si>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</si>
  <si>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</si>
  <si>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</si>
  <si>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</si>
  <si>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</si>
  <si>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</si>
  <si>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</si>
  <si>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</si>
  <si>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</si>
  <si>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</si>
  <si>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</si>
  <si>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</si>
  <si>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</si>
  <si>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</si>
  <si>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</si>
  <si>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</si>
  <si>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</si>
  <si>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</si>
  <si>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</si>
  <si>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</si>
  <si>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</si>
  <si>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</si>
  <si>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</si>
  <si>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</si>
  <si>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</si>
  <si>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</si>
  <si>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</si>
  <si>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</si>
  <si>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</si>
  <si>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</si>
  <si>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</si>
  <si>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</si>
  <si>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</si>
  <si>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</si>
  <si>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</si>
  <si>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</si>
  <si>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</si>
  <si>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</si>
  <si>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</si>
  <si>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</si>
  <si>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</si>
  <si>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</si>
  <si>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</si>
  <si>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</si>
  <si>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</si>
  <si>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</si>
  <si>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</si>
  <si>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</si>
  <si>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</si>
  <si>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</si>
  <si>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</si>
  <si>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</si>
  <si>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</si>
  <si>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</si>
  <si>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</si>
  <si>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</si>
  <si>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</si>
  <si>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</si>
  <si>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</si>
  <si>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</si>
  <si>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</si>
  <si>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</si>
  <si>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</si>
  <si>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</si>
  <si>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</si>
  <si>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</si>
  <si>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</si>
  <si>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</si>
  <si>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</si>
  <si>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</si>
  <si>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</si>
  <si>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</si>
  <si>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</si>
  <si>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</si>
  <si>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</si>
  <si>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</si>
  <si>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</si>
  <si>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</si>
  <si>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</si>
  <si>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</si>
  <si>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</si>
  <si>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</si>
  <si>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</si>
  <si>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</si>
  <si>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</si>
  <si>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</si>
  <si>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</si>
  <si>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</si>
  <si>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</si>
  <si>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</si>
  <si>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</si>
  <si>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</si>
  <si>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</si>
  <si>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</si>
  <si>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</si>
  <si>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</si>
  <si>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</si>
  <si>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</si>
  <si>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</si>
  <si>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</si>
  <si>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</si>
  <si>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</si>
  <si>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</si>
  <si>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</si>
  <si>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</si>
  <si>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</si>
  <si>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</si>
  <si>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</si>
  <si>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</si>
  <si>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</si>
  <si>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</si>
  <si>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</si>
  <si>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</si>
  <si>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</si>
  <si>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</si>
  <si>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</si>
  <si>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</si>
  <si>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</si>
  <si>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</si>
  <si>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</si>
  <si>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</si>
  <si>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</si>
  <si>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</si>
  <si>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</si>
  <si>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</si>
  <si>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</si>
  <si>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</si>
  <si>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</si>
  <si>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</si>
  <si>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</si>
  <si>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</si>
  <si>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</si>
  <si>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</si>
  <si>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</si>
  <si>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</si>
  <si>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</si>
  <si>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</si>
  <si>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</si>
  <si>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</si>
  <si>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</si>
  <si>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</si>
  <si>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</si>
  <si>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</si>
  <si>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</si>
  <si>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</si>
  <si>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</si>
  <si>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</si>
  <si>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</si>
  <si>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</si>
  <si>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</si>
  <si>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</si>
  <si>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</si>
  <si>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</si>
  <si>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</si>
  <si>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</si>
  <si>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</si>
  <si>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</si>
  <si>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</si>
  <si>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</si>
  <si>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</si>
  <si>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</si>
  <si>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</si>
  <si>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</si>
  <si>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</si>
  <si>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</si>
  <si>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</si>
  <si>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</si>
  <si>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</si>
  <si>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</si>
  <si>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</si>
  <si>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</si>
  <si>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</si>
  <si>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</si>
  <si>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</si>
  <si>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</si>
  <si>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</si>
  <si>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</si>
  <si>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</si>
  <si>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</si>
  <si>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</si>
  <si>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</si>
  <si>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</si>
  <si>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</si>
  <si>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</si>
  <si>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</si>
  <si>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</si>
  <si>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</si>
  <si>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</si>
  <si>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</si>
  <si>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</si>
  <si>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</si>
  <si>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</si>
  <si>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</si>
  <si>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</si>
  <si>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</si>
  <si>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</si>
  <si>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</si>
  <si>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</si>
  <si>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</si>
  <si>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</si>
  <si>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</si>
  <si>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</si>
  <si>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</si>
  <si>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</si>
  <si>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</si>
  <si>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</si>
  <si>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</si>
  <si>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</si>
  <si>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</si>
  <si>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</si>
  <si>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</si>
  <si>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</si>
  <si>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</si>
  <si>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</si>
  <si>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</si>
  <si>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</si>
  <si>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</si>
  <si>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</si>
  <si>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</si>
  <si>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</si>
  <si>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</si>
  <si>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</si>
  <si>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</si>
  <si>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</si>
  <si>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</si>
  <si>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</si>
  <si>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</si>
  <si>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</si>
  <si>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</si>
  <si>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</si>
  <si>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</si>
  <si>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</si>
  <si>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</si>
  <si>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</si>
  <si>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</si>
  <si>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</si>
  <si>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</si>
  <si>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</si>
  <si>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</si>
  <si>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</si>
  <si>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</si>
  <si>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</si>
  <si>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</si>
  <si>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</si>
  <si>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</si>
  <si>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</si>
  <si>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</si>
  <si>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</si>
  <si>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</si>
  <si>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</si>
  <si>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</si>
  <si>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</si>
  <si>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</si>
  <si>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</si>
  <si>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</si>
  <si>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</si>
  <si>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</si>
  <si>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</si>
  <si>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</si>
  <si>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</si>
  <si>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</si>
  <si>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</si>
  <si>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</si>
  <si>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</si>
  <si>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</si>
  <si>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</si>
  <si>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</si>
  <si>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</si>
  <si>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</si>
  <si>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</si>
  <si>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</si>
  <si>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</si>
  <si>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</si>
  <si>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</si>
  <si>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</si>
  <si>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</si>
  <si>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</si>
  <si>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</si>
  <si>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</si>
  <si>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</si>
  <si>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</si>
  <si>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</si>
  <si>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</si>
  <si>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</si>
  <si>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</si>
  <si>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</si>
  <si>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</si>
  <si>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</si>
  <si>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</si>
  <si>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</si>
  <si>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</si>
  <si>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</si>
  <si>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</si>
  <si>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</si>
  <si>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</si>
  <si>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</si>
  <si>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</si>
  <si>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</si>
  <si>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</si>
  <si>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</si>
  <si>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</si>
  <si>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</si>
  <si>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</si>
  <si>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</si>
  <si>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</si>
  <si>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</si>
  <si>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</si>
  <si>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</si>
  <si>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</si>
  <si>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</si>
  <si>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</si>
  <si>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</si>
  <si>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</si>
  <si>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</si>
  <si>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</si>
  <si>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</si>
  <si>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</si>
  <si>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</si>
  <si>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</si>
  <si>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</si>
  <si>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</si>
  <si>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</si>
  <si>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</si>
  <si>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</si>
  <si>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</si>
  <si>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</si>
  <si>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</si>
  <si>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</si>
  <si>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</si>
  <si>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</si>
  <si>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</si>
  <si>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</si>
  <si>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</si>
  <si>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</si>
  <si>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</si>
  <si>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</si>
  <si>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</si>
  <si>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</si>
  <si>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</si>
  <si>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</si>
  <si>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</si>
  <si>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</si>
  <si>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</si>
  <si>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</si>
  <si>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</si>
  <si>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</si>
  <si>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</si>
  <si>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</si>
  <si>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</si>
  <si>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</si>
  <si>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</si>
  <si>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</si>
  <si>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</si>
  <si>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</si>
  <si>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</si>
  <si>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</si>
  <si>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</si>
  <si>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</si>
  <si>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</si>
  <si>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</si>
  <si>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</si>
  <si>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</si>
  <si>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</si>
  <si>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</si>
  <si>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</si>
  <si>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</si>
  <si>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</si>
  <si>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</si>
  <si>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</si>
  <si>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</si>
  <si>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</si>
  <si>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</si>
  <si>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</si>
  <si>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</si>
  <si>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</si>
  <si>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</si>
  <si>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</si>
  <si>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</si>
  <si>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</si>
  <si>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</si>
  <si>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</si>
  <si>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</si>
  <si>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</si>
  <si>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</si>
  <si>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</si>
  <si>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</si>
  <si>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</si>
  <si>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</si>
  <si>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</si>
  <si>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</si>
  <si>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</si>
  <si>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</si>
  <si>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</si>
  <si>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</si>
  <si>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</si>
  <si>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</si>
  <si>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</si>
  <si>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</si>
  <si>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</si>
  <si>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</si>
  <si>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</si>
  <si>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</si>
  <si>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</si>
  <si>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</si>
  <si>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</si>
  <si>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</si>
  <si>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</si>
  <si>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</si>
  <si>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</si>
  <si>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</si>
  <si>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</si>
  <si>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</si>
  <si>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</si>
  <si>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</si>
  <si>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</si>
  <si>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</si>
  <si>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</si>
  <si>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</si>
  <si>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</si>
  <si>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</si>
  <si>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</si>
  <si>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</si>
  <si>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</si>
  <si>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</si>
  <si>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</si>
  <si>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</si>
  <si>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</si>
  <si>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</si>
  <si>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</si>
  <si>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</si>
  <si>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</si>
  <si>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</si>
  <si>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</si>
  <si>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</si>
  <si>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</si>
  <si>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</si>
  <si>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</si>
  <si>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</si>
  <si>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</si>
  <si>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</si>
  <si>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</si>
  <si>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</si>
  <si>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</si>
  <si>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</si>
  <si>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</si>
  <si>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</si>
  <si>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</si>
  <si>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</si>
  <si>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</si>
  <si>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</si>
  <si>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</si>
  <si>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</si>
  <si>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</si>
  <si>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</si>
  <si>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</si>
  <si>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</si>
  <si>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</si>
  <si>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</si>
  <si>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</si>
  <si>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</si>
  <si>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</si>
  <si>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</si>
  <si>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</si>
  <si>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</si>
  <si>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</si>
  <si>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</si>
  <si>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</si>
  <si>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</si>
  <si>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</si>
  <si>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</si>
  <si>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</si>
  <si>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</si>
  <si>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</si>
  <si>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</si>
  <si>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</si>
  <si>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</si>
  <si>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</si>
  <si>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</si>
  <si>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</si>
  <si>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</si>
  <si>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</si>
  <si>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</si>
  <si>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</si>
  <si>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</si>
  <si>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</si>
  <si>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</si>
  <si>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</si>
  <si>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</si>
  <si>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</si>
  <si>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</si>
  <si>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</si>
  <si>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</si>
  <si>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</si>
  <si>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</si>
  <si>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</si>
  <si>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</si>
  <si>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</si>
  <si>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</si>
  <si>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</si>
  <si>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</si>
  <si>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</si>
  <si>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</si>
  <si>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</si>
  <si>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</si>
  <si>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</si>
  <si>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</si>
  <si>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</si>
  <si>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</si>
  <si>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</si>
  <si>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</si>
  <si>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</si>
  <si>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</si>
  <si>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</si>
  <si>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</si>
  <si>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</si>
  <si>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</si>
  <si>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</si>
  <si>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</si>
  <si>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</si>
  <si>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</si>
  <si>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</si>
  <si>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</si>
  <si>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</si>
  <si>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</si>
  <si>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</si>
  <si>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</si>
  <si>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</si>
  <si>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</si>
  <si>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</si>
  <si>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</si>
  <si>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</si>
  <si>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</si>
  <si>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</si>
  <si>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</si>
  <si>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</si>
  <si>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</si>
  <si>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</si>
  <si>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</si>
  <si>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</si>
  <si>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</si>
  <si>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</si>
  <si>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</si>
  <si>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</si>
  <si>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</si>
  <si>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</si>
  <si>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</si>
  <si>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</si>
  <si>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</si>
  <si>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</si>
  <si>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</si>
  <si>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</si>
  <si>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</si>
  <si>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</si>
  <si>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</si>
  <si>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</si>
  <si>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</si>
  <si>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</si>
  <si>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</si>
  <si>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</si>
  <si>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</si>
  <si>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</si>
  <si>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</si>
  <si>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</si>
  <si>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</si>
  <si>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</si>
  <si>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</si>
  <si>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</si>
  <si>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</si>
  <si>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</si>
  <si>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</si>
  <si>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</si>
  <si>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</si>
  <si>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</si>
  <si>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</si>
  <si>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</si>
  <si>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</si>
  <si>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</si>
  <si>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</si>
  <si>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</si>
  <si>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</si>
  <si>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</si>
  <si>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</si>
  <si>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</si>
  <si>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</si>
  <si>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</si>
  <si>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</si>
  <si>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</si>
  <si>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</si>
  <si>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</si>
  <si>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</si>
  <si>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</si>
  <si>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</si>
  <si>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</si>
  <si>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</si>
  <si>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</si>
  <si>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</si>
  <si>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</si>
  <si>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</si>
  <si>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</si>
  <si>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</si>
  <si>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</si>
  <si>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</si>
  <si>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</si>
  <si>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</si>
  <si>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</si>
  <si>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</si>
  <si>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</si>
  <si>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</si>
  <si>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</si>
  <si>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</si>
  <si>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</si>
  <si>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</si>
  <si>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</si>
  <si>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</si>
  <si>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</si>
  <si>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</si>
  <si>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</si>
  <si>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</si>
  <si>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</si>
  <si>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</si>
  <si>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</si>
  <si>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</si>
  <si>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</si>
  <si>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</si>
  <si>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</si>
  <si>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</si>
  <si>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</si>
  <si>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</si>
  <si>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</si>
  <si>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</si>
  <si>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</si>
  <si>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</si>
  <si>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</si>
  <si>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</si>
  <si>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</si>
  <si>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</si>
  <si>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</si>
  <si>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</si>
  <si>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</si>
  <si>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</si>
  <si>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</si>
  <si>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</si>
  <si>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</si>
  <si>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</si>
  <si>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</si>
  <si>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</si>
  <si>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</si>
  <si>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</si>
  <si>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</si>
  <si>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</si>
  <si>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</si>
  <si>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</si>
  <si>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</si>
  <si>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</si>
  <si>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</si>
  <si>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</si>
  <si>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</si>
  <si>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</si>
  <si>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</si>
  <si>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</si>
  <si>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</si>
  <si>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</si>
  <si>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</si>
  <si>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</si>
  <si>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</si>
  <si>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</si>
  <si>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</si>
  <si>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</si>
  <si>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</si>
  <si>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</si>
  <si>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</si>
  <si>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</si>
  <si>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</si>
  <si>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</si>
  <si>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</si>
  <si>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</si>
  <si>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</si>
  <si>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</si>
  <si>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</si>
  <si>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</si>
  <si>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</si>
  <si>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</si>
  <si>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</si>
  <si>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</si>
  <si>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</si>
  <si>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</si>
  <si>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</si>
  <si>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</si>
  <si>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</si>
  <si>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</si>
  <si>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</si>
  <si>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</si>
  <si>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</si>
  <si>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</si>
  <si>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</si>
  <si>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</si>
  <si>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</si>
  <si>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</si>
  <si>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</si>
  <si>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</si>
  <si>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</si>
  <si>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</si>
  <si>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</si>
  <si>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</si>
  <si>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</si>
  <si>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</si>
  <si>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</si>
  <si>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</si>
  <si>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</si>
  <si>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</si>
  <si>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</si>
  <si>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</si>
  <si>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</si>
  <si>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</si>
  <si>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</si>
  <si>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</si>
  <si>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</si>
  <si>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</si>
  <si>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</si>
  <si>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</si>
  <si>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</si>
  <si>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</si>
  <si>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</si>
  <si>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</si>
  <si>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</si>
  <si>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</si>
  <si>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</si>
  <si>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</si>
  <si>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</si>
  <si>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</si>
  <si>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</si>
  <si>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</si>
  <si>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</si>
  <si>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</si>
  <si>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</si>
  <si>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</si>
  <si>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</si>
  <si>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</si>
  <si>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</si>
  <si>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</si>
  <si>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</si>
  <si>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</si>
  <si>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</si>
  <si>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</si>
  <si>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</si>
  <si>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</si>
  <si>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</si>
  <si>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</si>
  <si>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</si>
  <si>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</si>
  <si>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</si>
  <si>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</si>
  <si>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</si>
  <si>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</si>
  <si>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</si>
  <si>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</si>
  <si>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</si>
  <si>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</si>
  <si>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</si>
  <si>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</si>
  <si>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</si>
  <si>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</si>
  <si>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</si>
  <si>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</si>
  <si>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</si>
  <si>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</si>
  <si>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</si>
  <si>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</si>
  <si>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</si>
  <si>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</si>
  <si>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</si>
  <si>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</si>
  <si>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</si>
  <si>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</si>
  <si>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</si>
  <si>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</si>
  <si>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</si>
  <si>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</si>
  <si>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</si>
  <si>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</si>
  <si>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</si>
  <si>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</si>
  <si>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</si>
  <si>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</si>
  <si>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</si>
  <si>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</si>
  <si>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</si>
  <si>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</si>
  <si>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</si>
  <si>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</si>
  <si>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</si>
  <si>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</si>
  <si>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</si>
  <si>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</si>
  <si>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</si>
  <si>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</si>
  <si>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</si>
  <si>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</si>
  <si>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</si>
  <si>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</si>
  <si>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</si>
  <si>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</si>
  <si>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</si>
  <si>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</si>
  <si>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</si>
  <si>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</si>
  <si>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</si>
  <si>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</si>
  <si>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</si>
  <si>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</si>
  <si>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</si>
  <si>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</si>
  <si>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</si>
  <si>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</si>
  <si>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</si>
  <si>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</si>
  <si>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</si>
  <si>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</si>
  <si>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</si>
  <si>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</si>
  <si>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</si>
  <si>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</si>
  <si>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</si>
  <si>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</si>
  <si>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</si>
  <si>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</si>
  <si>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</si>
  <si>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</si>
  <si>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</si>
  <si>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</si>
  <si>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</si>
  <si>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</si>
  <si>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</si>
  <si>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</si>
  <si>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</si>
  <si>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</si>
  <si>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</si>
  <si>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</si>
  <si>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</si>
  <si>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</si>
  <si>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</si>
  <si>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</si>
  <si>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</si>
  <si>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</si>
  <si>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</si>
  <si>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</si>
  <si>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</si>
  <si>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</si>
  <si>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</si>
  <si>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</si>
  <si>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</si>
  <si>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</si>
  <si>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</si>
  <si>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</si>
  <si>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</si>
  <si>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</si>
  <si>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</si>
  <si>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</si>
  <si>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</si>
  <si>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</si>
  <si>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</si>
  <si>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</si>
  <si>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</si>
  <si>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</si>
  <si>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</si>
  <si>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</si>
  <si>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</si>
  <si>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</si>
  <si>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</si>
  <si>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</si>
  <si>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</si>
  <si>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</si>
  <si>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</si>
  <si>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</si>
  <si>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</si>
  <si>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</si>
  <si>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</si>
  <si>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</si>
  <si>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</si>
  <si>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</si>
  <si>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</si>
  <si>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</si>
  <si>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</si>
  <si>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</si>
  <si>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</si>
  <si>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</si>
  <si>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</si>
  <si>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</si>
  <si>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</si>
  <si>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</si>
  <si>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</si>
  <si>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</si>
  <si>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</si>
  <si>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</si>
  <si>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</si>
  <si>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</si>
  <si>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</si>
  <si>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</si>
  <si>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</si>
  <si>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</si>
  <si>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</si>
  <si>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</si>
  <si>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</si>
  <si>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</si>
  <si>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</si>
  <si>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</si>
  <si>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</si>
  <si>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</si>
  <si>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</si>
  <si>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</si>
  <si>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</si>
  <si>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</si>
  <si>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</si>
  <si>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</si>
  <si>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</si>
  <si>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</si>
  <si>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</si>
  <si>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</si>
  <si>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</si>
  <si>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</si>
  <si>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</si>
  <si>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</si>
  <si>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</si>
  <si>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</si>
  <si>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</si>
  <si>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</si>
  <si>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</si>
  <si>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</si>
  <si>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</si>
  <si>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</si>
  <si>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</si>
  <si>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</si>
  <si>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</si>
  <si>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</si>
  <si>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</si>
  <si>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</si>
  <si>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</si>
  <si>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</si>
  <si>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</si>
  <si>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</si>
  <si>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</si>
  <si>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</si>
  <si>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</si>
  <si>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</si>
  <si>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</si>
  <si>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</si>
  <si>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</si>
  <si>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</si>
  <si>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</si>
  <si>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</si>
  <si>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</si>
  <si>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</si>
  <si>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</si>
  <si>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</si>
  <si>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</si>
  <si>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</si>
  <si>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</si>
  <si>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</si>
  <si>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</si>
  <si>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</si>
  <si>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</si>
  <si>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</si>
  <si>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</si>
  <si>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</si>
  <si>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</si>
  <si>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</si>
  <si>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</si>
  <si>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</si>
  <si>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</si>
  <si>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</si>
  <si>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</si>
  <si>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</si>
  <si>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</si>
  <si>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</si>
  <si>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</si>
  <si>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</si>
  <si>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</si>
  <si>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</si>
  <si>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</si>
  <si>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</si>
  <si>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</si>
  <si>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</si>
  <si>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</si>
  <si>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</si>
  <si>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</si>
  <si>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</si>
  <si>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</si>
  <si>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</si>
  <si>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</si>
  <si>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</si>
  <si>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</si>
  <si>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</si>
  <si>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</si>
  <si>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</si>
  <si>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</si>
  <si>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</si>
  <si>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</si>
  <si>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</si>
  <si>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</si>
  <si>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</si>
  <si>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</si>
  <si>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</si>
  <si>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</si>
  <si>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</si>
  <si>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</si>
  <si>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</si>
  <si>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</si>
  <si>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</si>
  <si>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</si>
  <si>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</si>
  <si>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</si>
  <si>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</si>
  <si>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</si>
  <si>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</si>
  <si>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</si>
  <si>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</si>
  <si>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</si>
  <si>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</si>
  <si>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</si>
  <si>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</si>
  <si>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</si>
  <si>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</si>
  <si>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</si>
  <si>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</si>
  <si>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</si>
  <si>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</si>
  <si>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</si>
  <si>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</si>
  <si>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</si>
  <si>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</si>
  <si>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</si>
  <si>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</si>
  <si>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</si>
  <si>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</si>
  <si>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</si>
  <si>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</si>
  <si>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</si>
  <si>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</si>
  <si>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</si>
  <si>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</si>
  <si>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</si>
  <si>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</si>
  <si>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</si>
  <si>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</si>
  <si>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</si>
  <si>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</si>
  <si>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</si>
  <si>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</si>
  <si>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</si>
  <si>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</si>
  <si>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</si>
  <si>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</si>
  <si>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</si>
  <si>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</si>
  <si>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</si>
  <si>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</si>
  <si>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</si>
  <si>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</si>
  <si>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</si>
  <si>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</si>
  <si>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</si>
  <si>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</si>
  <si>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</si>
  <si>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</si>
  <si>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</si>
  <si>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</si>
  <si>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</si>
  <si>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</si>
  <si>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</si>
  <si>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</si>
  <si>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</si>
  <si>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</si>
  <si>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</si>
  <si>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</si>
  <si>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</si>
  <si>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</si>
  <si>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</si>
  <si>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</si>
  <si>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</si>
  <si>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</si>
  <si>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</si>
  <si>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</si>
  <si>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</si>
  <si>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</si>
  <si>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</si>
  <si>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</si>
  <si>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</si>
  <si>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</si>
  <si>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</si>
  <si>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</si>
  <si>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</si>
  <si>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</si>
  <si>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</si>
  <si>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</si>
  <si>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</si>
  <si>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</si>
  <si>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</si>
  <si>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</si>
  <si>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</si>
  <si>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</si>
  <si>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</si>
  <si>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</si>
  <si>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</si>
  <si>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</si>
  <si>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</si>
  <si>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</si>
  <si>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</si>
  <si>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</si>
  <si>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</si>
  <si>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</si>
  <si>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</si>
  <si>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</si>
  <si>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</si>
  <si>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</si>
  <si>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</si>
  <si>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</si>
  <si>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</si>
  <si>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</si>
  <si>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</si>
  <si>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</si>
  <si>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</si>
  <si>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</si>
  <si>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</si>
  <si>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</si>
  <si>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</si>
  <si>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</si>
  <si>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</si>
  <si>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</si>
  <si>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</si>
  <si>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</si>
  <si>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</si>
  <si>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</si>
  <si>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</si>
  <si>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</si>
  <si>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</si>
  <si>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</si>
  <si>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</si>
  <si>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</si>
  <si>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</si>
  <si>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</si>
  <si>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</si>
  <si>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</si>
  <si>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</si>
  <si>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</si>
  <si>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</si>
  <si>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</si>
  <si>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</si>
  <si>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</si>
  <si>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</si>
  <si>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</si>
  <si>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</si>
  <si>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</si>
  <si>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</si>
  <si>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</si>
  <si>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</si>
  <si>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</si>
  <si>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</si>
  <si>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</si>
  <si>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</si>
  <si>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</si>
  <si>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</si>
  <si>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</si>
  <si>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</si>
  <si>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</si>
  <si>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</si>
  <si>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</si>
  <si>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</si>
  <si>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</si>
  <si>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</si>
  <si>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</si>
  <si>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</si>
  <si>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</si>
  <si>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</si>
  <si>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</si>
  <si>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</si>
  <si>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</si>
  <si>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</si>
  <si>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</si>
  <si>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</si>
  <si>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</si>
  <si>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</si>
  <si>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</si>
  <si>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</si>
  <si>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</si>
  <si>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</si>
  <si>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</si>
  <si>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</si>
  <si>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</si>
  <si>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</si>
  <si>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</si>
  <si>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</si>
  <si>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</si>
  <si>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</si>
  <si>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</si>
  <si>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</si>
  <si>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</si>
  <si>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</si>
  <si>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</si>
  <si>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</si>
  <si>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</si>
  <si>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</si>
  <si>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</si>
  <si>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</si>
  <si>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</si>
  <si>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</si>
  <si>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</si>
  <si>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</si>
  <si>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</si>
  <si>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</si>
  <si>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</si>
  <si>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</si>
  <si>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</si>
  <si>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</si>
  <si>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</si>
  <si>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</si>
  <si>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</si>
  <si>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</si>
  <si>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</si>
  <si>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</si>
  <si>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</si>
  <si>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</si>
  <si>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</si>
  <si>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</si>
  <si>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</si>
  <si>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</si>
  <si>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</si>
  <si>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</si>
  <si>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</si>
  <si>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</si>
  <si>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</si>
  <si>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</si>
  <si>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</si>
  <si>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</si>
  <si>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</si>
  <si>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</si>
  <si>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</si>
  <si>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</si>
  <si>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</si>
  <si>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</si>
  <si>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</si>
  <si>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</si>
  <si>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</si>
  <si>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</si>
  <si>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</si>
  <si>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</si>
  <si>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</si>
  <si>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</si>
  <si>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</si>
  <si>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</si>
  <si>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</si>
  <si>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</si>
  <si>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</si>
  <si>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</si>
  <si>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</si>
  <si>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</si>
  <si>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</si>
  <si>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</si>
  <si>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</si>
  <si>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</si>
  <si>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</si>
  <si>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</si>
  <si>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</si>
  <si>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</si>
  <si>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</si>
  <si>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</si>
  <si>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</si>
  <si>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</si>
  <si>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</si>
  <si>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</si>
  <si>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</si>
  <si>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</si>
  <si>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</si>
  <si>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</si>
  <si>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</si>
  <si>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</si>
  <si>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</si>
  <si>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</si>
  <si>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</si>
  <si>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</si>
  <si>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</si>
  <si>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</si>
  <si>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</si>
  <si>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</si>
  <si>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</si>
  <si>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</si>
  <si>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</si>
  <si>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</si>
  <si>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</si>
  <si>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</si>
  <si>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</si>
  <si>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</si>
  <si>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</si>
  <si>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</si>
  <si>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</si>
  <si>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</si>
  <si>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</si>
  <si>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</si>
  <si>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</si>
  <si>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</si>
  <si>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</si>
  <si>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</si>
  <si>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</si>
  <si>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</si>
  <si>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</si>
  <si>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</si>
  <si>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</si>
  <si>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</si>
  <si>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</si>
  <si>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</si>
  <si>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</si>
  <si>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</si>
  <si>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</si>
  <si>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</si>
  <si>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</si>
  <si>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</si>
  <si>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</si>
  <si>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</si>
  <si>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</si>
  <si>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</si>
  <si>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</si>
  <si>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</si>
  <si>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</si>
  <si>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</si>
  <si>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</si>
  <si>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</si>
  <si>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</si>
  <si>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</si>
  <si>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</si>
  <si>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</si>
  <si>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</si>
  <si>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</si>
  <si>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</si>
  <si>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</si>
  <si>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</si>
  <si>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</si>
  <si>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</si>
  <si>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</si>
  <si>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</si>
  <si>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</si>
  <si>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</si>
  <si>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</si>
  <si>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</si>
  <si>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</si>
  <si>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</si>
  <si>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</si>
  <si>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</si>
  <si>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</si>
  <si>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</si>
  <si>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</si>
  <si>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</si>
  <si>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</si>
  <si>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</si>
  <si>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</si>
  <si>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</si>
  <si>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</si>
  <si>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</si>
  <si>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</si>
  <si>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</si>
  <si>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</si>
  <si>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</si>
  <si>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</si>
  <si>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</si>
  <si>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</si>
  <si>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</si>
  <si>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</si>
  <si>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</si>
  <si>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</si>
  <si>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</si>
  <si>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</si>
  <si>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</si>
  <si>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</si>
  <si>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</si>
  <si>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</si>
  <si>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</si>
  <si>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</si>
  <si>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</si>
  <si>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</si>
  <si>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</si>
  <si>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</si>
  <si>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</si>
  <si>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</si>
  <si>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</si>
  <si>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</si>
  <si>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</si>
  <si>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</si>
  <si>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</si>
  <si>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</si>
  <si>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</si>
  <si>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</si>
  <si>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</si>
  <si>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</si>
  <si>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</si>
  <si>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</si>
  <si>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</si>
  <si>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</si>
  <si>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</si>
  <si>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</si>
  <si>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</si>
  <si>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</si>
  <si>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</si>
  <si>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</si>
  <si>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</si>
  <si>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</si>
  <si>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</si>
  <si>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</si>
  <si>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</si>
  <si>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</si>
  <si>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</si>
  <si>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</si>
  <si>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</si>
  <si>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</si>
  <si>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</si>
  <si>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</si>
  <si>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</si>
  <si>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</si>
  <si>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</si>
  <si>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</si>
  <si>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</si>
  <si>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</si>
  <si>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</si>
  <si>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</si>
  <si>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</si>
  <si>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</si>
  <si>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</si>
  <si>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</si>
  <si>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</si>
  <si>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</si>
  <si>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</si>
  <si>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</si>
  <si>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</si>
  <si>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</si>
  <si>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</si>
  <si>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</si>
  <si>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</si>
  <si>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</si>
  <si>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</si>
  <si>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</si>
  <si>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</si>
  <si>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</si>
  <si>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</si>
  <si>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</si>
  <si>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</si>
  <si>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</si>
  <si>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</si>
  <si>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</si>
  <si>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</si>
  <si>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</si>
  <si>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</si>
  <si>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</si>
  <si>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</si>
  <si>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</si>
  <si>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</si>
  <si>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</si>
  <si>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</si>
  <si>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</si>
  <si>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</si>
  <si>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</si>
  <si>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</si>
  <si>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</si>
  <si>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</si>
  <si>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</si>
  <si>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</si>
  <si>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</si>
  <si>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</si>
  <si>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</si>
  <si>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</si>
  <si>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</si>
  <si>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</si>
  <si>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</si>
  <si>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</si>
  <si>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</si>
  <si>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</si>
  <si>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</si>
  <si>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</si>
  <si>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</si>
  <si>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</si>
  <si>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</si>
  <si>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</si>
  <si>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</si>
  <si>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</si>
  <si>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</si>
  <si>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</si>
  <si>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</si>
  <si>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</si>
  <si>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</si>
  <si>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</si>
  <si>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</si>
  <si>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</si>
  <si>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</si>
  <si>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</si>
  <si>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</si>
  <si>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</si>
  <si>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</si>
  <si>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</si>
  <si>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</si>
  <si>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</si>
  <si>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</si>
  <si>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</si>
  <si>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</si>
  <si>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</si>
  <si>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</si>
  <si>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</si>
  <si>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</si>
  <si>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</si>
  <si>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</si>
  <si>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</si>
  <si>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</si>
  <si>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</si>
  <si>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</si>
  <si>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</si>
  <si>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</si>
  <si>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</si>
  <si>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</si>
  <si>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</si>
  <si>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</si>
  <si>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</si>
  <si>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</si>
  <si>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</si>
  <si>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</si>
  <si>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</si>
  <si>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</si>
  <si>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</si>
  <si>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</si>
  <si>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</si>
  <si>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</si>
  <si>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</si>
  <si>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</si>
  <si>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</si>
  <si>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</si>
  <si>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</si>
  <si>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</si>
  <si>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</si>
  <si>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</si>
  <si>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</si>
  <si>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</si>
  <si>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</si>
  <si>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</si>
  <si>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</si>
  <si>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</si>
  <si>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</si>
  <si>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</si>
  <si>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</si>
  <si>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</si>
  <si>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</si>
  <si>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</si>
  <si>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</si>
  <si>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</si>
  <si>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</si>
  <si>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</si>
  <si>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</si>
  <si>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</si>
  <si>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</si>
  <si>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</si>
  <si>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</si>
  <si>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</si>
  <si>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</si>
  <si>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</si>
  <si>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</si>
  <si>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</si>
  <si>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</si>
  <si>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</si>
  <si>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</si>
  <si>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</si>
  <si>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</si>
  <si>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</si>
  <si>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</si>
  <si>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</si>
  <si>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</si>
  <si>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</si>
  <si>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</si>
  <si>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</si>
  <si>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</si>
  <si>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</si>
  <si>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</si>
  <si>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</si>
  <si>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</si>
  <si>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</si>
  <si>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</si>
  <si>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</si>
  <si>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</si>
  <si>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</si>
  <si>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</si>
  <si>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</si>
  <si>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</si>
  <si>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</si>
  <si>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</si>
  <si>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</si>
  <si>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</si>
  <si>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</si>
  <si>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</si>
  <si>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</si>
  <si>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</si>
  <si>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</si>
  <si>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</si>
  <si>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</si>
  <si>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</si>
  <si>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</si>
  <si>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</si>
  <si>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</si>
  <si>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</si>
  <si>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</si>
  <si>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</si>
  <si>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</si>
  <si>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</si>
  <si>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</si>
  <si>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</si>
  <si>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</si>
  <si>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</si>
  <si>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</si>
  <si>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</si>
  <si>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</si>
  <si>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</si>
  <si>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</si>
  <si>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</si>
  <si>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</si>
  <si>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</si>
  <si>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</si>
  <si>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</si>
  <si>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</si>
  <si>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</si>
  <si>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</si>
  <si>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</si>
  <si>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</si>
  <si>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</si>
  <si>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</si>
  <si>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</si>
  <si>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</si>
  <si>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</si>
  <si>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</si>
  <si>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</si>
  <si>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</si>
  <si>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</si>
  <si>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</si>
  <si>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</si>
  <si>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</si>
  <si>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</si>
  <si>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</si>
  <si>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</si>
  <si>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</si>
  <si>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</si>
  <si>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</si>
  <si>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</si>
  <si>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</si>
  <si>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</si>
  <si>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</si>
  <si>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</si>
  <si>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</si>
  <si>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</si>
  <si>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</si>
  <si>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</si>
  <si>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</si>
  <si>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</si>
  <si>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</si>
  <si>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</si>
  <si>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</si>
  <si>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</si>
  <si>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</si>
  <si>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</si>
  <si>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</si>
  <si>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</si>
  <si>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</si>
  <si>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</si>
  <si>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</si>
  <si>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</si>
  <si>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</si>
  <si>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</si>
  <si>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</si>
  <si>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</si>
  <si>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</si>
  <si>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</si>
  <si>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</si>
  <si>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</si>
  <si>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</si>
  <si>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</si>
  <si>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</si>
  <si>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</si>
  <si>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</si>
  <si>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</si>
  <si>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</si>
  <si>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</si>
  <si>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</si>
  <si>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</si>
  <si>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</si>
  <si>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</si>
  <si>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</si>
  <si>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</si>
  <si>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</si>
  <si>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</si>
  <si>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</si>
  <si>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</si>
  <si>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</si>
  <si>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</si>
  <si>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</si>
  <si>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</si>
  <si>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</si>
  <si>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</si>
  <si>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</si>
  <si>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</si>
  <si>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</si>
  <si>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</si>
  <si>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</si>
  <si>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</si>
  <si>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</si>
  <si>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</si>
  <si>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</si>
  <si>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</si>
  <si>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</si>
  <si>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</si>
  <si>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</si>
  <si>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</si>
  <si>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</si>
  <si>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</si>
  <si>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</si>
  <si>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</si>
  <si>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</si>
  <si>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</si>
  <si>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</si>
  <si>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</si>
  <si>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</si>
  <si>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</si>
  <si>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</si>
  <si>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</si>
  <si>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</si>
  <si>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</si>
  <si>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</si>
  <si>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</si>
  <si>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</si>
  <si>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</si>
  <si>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</si>
  <si>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</si>
  <si>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</si>
  <si>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</si>
  <si>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</si>
  <si>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</si>
  <si>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</si>
  <si>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</si>
  <si>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</si>
  <si>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</si>
  <si>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</si>
  <si>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</si>
  <si>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</si>
  <si>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</si>
  <si>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</si>
  <si>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</si>
  <si>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</si>
  <si>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</si>
  <si>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</si>
  <si>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</si>
  <si>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</si>
  <si>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</si>
  <si>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</si>
  <si>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</si>
  <si>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</si>
  <si>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</si>
  <si>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</si>
  <si>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</si>
  <si>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</si>
  <si>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</si>
  <si>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</si>
  <si>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</si>
  <si>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</si>
  <si>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</si>
  <si>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</si>
  <si>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</si>
  <si>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</si>
  <si>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</si>
  <si>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</si>
  <si>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</si>
  <si>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</si>
  <si>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</si>
  <si>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</si>
  <si>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</si>
  <si>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</si>
  <si>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</si>
  <si>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</si>
  <si>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</si>
  <si>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</si>
  <si>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</si>
  <si>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</si>
  <si>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</si>
  <si>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</si>
  <si>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</si>
  <si>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</si>
  <si>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</si>
  <si>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</si>
  <si>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</si>
  <si>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</si>
  <si>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</si>
  <si>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</si>
  <si>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</si>
  <si>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</si>
  <si>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</si>
  <si>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</si>
  <si>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</si>
  <si>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</si>
  <si>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</si>
  <si>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</si>
  <si>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</si>
  <si>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</si>
  <si>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</si>
  <si>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</si>
  <si>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</si>
  <si>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</si>
  <si>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</si>
  <si>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</si>
  <si>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</si>
  <si>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</si>
  <si>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</si>
  <si>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</si>
  <si>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</si>
  <si>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</si>
  <si>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</si>
  <si>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</si>
  <si>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</si>
  <si>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</si>
  <si>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</si>
  <si>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</si>
  <si>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</si>
  <si>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</si>
  <si>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</si>
  <si>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</si>
  <si>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</si>
  <si>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</si>
  <si>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</si>
  <si>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</si>
  <si>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</si>
  <si>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</si>
  <si>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</si>
  <si>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</si>
  <si>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</si>
  <si>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</si>
  <si>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</si>
  <si>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</si>
  <si>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</si>
  <si>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</si>
  <si>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</si>
  <si>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</si>
  <si>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</si>
  <si>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</si>
  <si>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</si>
  <si>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</si>
  <si>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</si>
  <si>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</si>
  <si>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</si>
  <si>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</si>
  <si>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</si>
  <si>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</si>
  <si>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</si>
  <si>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</si>
  <si>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</si>
  <si>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</si>
  <si>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</si>
  <si>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</si>
  <si>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</si>
  <si>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</si>
  <si>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</si>
  <si>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</si>
  <si>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</si>
  <si>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</si>
  <si>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</si>
  <si>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</si>
  <si>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</si>
  <si>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</si>
  <si>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</si>
  <si>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</si>
  <si>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</si>
  <si>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</si>
  <si>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</si>
  <si>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</si>
  <si>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</si>
  <si>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</si>
  <si>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</si>
  <si>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</si>
  <si>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</si>
  <si>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</si>
  <si>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</si>
  <si>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</si>
  <si>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</si>
  <si>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</si>
  <si>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</si>
  <si>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</si>
  <si>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</si>
  <si>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</si>
  <si>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</si>
  <si>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</si>
  <si>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</si>
  <si>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</si>
  <si>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</si>
  <si>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</si>
  <si>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</si>
  <si>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</si>
  <si>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</si>
  <si>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</si>
  <si>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</si>
  <si>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</si>
  <si>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</si>
  <si>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</si>
  <si>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</si>
  <si>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</si>
  <si>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</si>
  <si>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</si>
  <si>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</si>
  <si>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</si>
  <si>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</si>
  <si>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</si>
  <si>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</si>
  <si>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</si>
  <si>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</si>
  <si>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</si>
  <si>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</si>
  <si>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</si>
  <si>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</si>
  <si>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</si>
  <si>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</si>
  <si>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</si>
  <si>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</si>
  <si>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</si>
  <si>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</si>
  <si>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</si>
  <si>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</si>
  <si>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</si>
  <si>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</si>
  <si>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</si>
  <si>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</si>
  <si>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</si>
  <si>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</si>
  <si>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</si>
  <si>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</si>
  <si>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</si>
  <si>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</si>
  <si>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</si>
  <si>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</si>
  <si>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</si>
  <si>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</si>
  <si>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</si>
  <si>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</si>
  <si>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</si>
  <si>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</si>
  <si>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</si>
  <si>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</si>
  <si>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</si>
  <si>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</si>
  <si>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</si>
  <si>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</si>
  <si>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</si>
  <si>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</si>
  <si>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</si>
  <si>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</si>
  <si>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</si>
  <si>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</si>
  <si>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</si>
  <si>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</si>
  <si>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</si>
  <si>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</si>
  <si>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</si>
  <si>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</si>
  <si>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</si>
  <si>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</si>
  <si>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</si>
  <si>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</si>
  <si>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</si>
  <si>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</si>
  <si>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</si>
  <si>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</si>
  <si>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</si>
  <si>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</si>
  <si>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</si>
  <si>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</si>
  <si>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</si>
  <si>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</si>
  <si>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</si>
  <si>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</si>
  <si>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</si>
  <si>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</si>
  <si>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</si>
  <si>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</si>
  <si>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</si>
  <si>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</si>
  <si>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</si>
  <si>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</si>
  <si>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</si>
  <si>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</si>
  <si>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</si>
  <si>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</si>
  <si>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</si>
  <si>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</si>
  <si>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</si>
  <si>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</si>
  <si>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</si>
  <si>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</si>
  <si>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</si>
  <si>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</si>
  <si>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</si>
  <si>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</si>
  <si>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</si>
  <si>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</si>
  <si>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</si>
  <si>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</si>
  <si>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</si>
  <si>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</si>
  <si>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</si>
  <si>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</si>
  <si>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</si>
  <si>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</si>
  <si>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</si>
  <si>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</si>
  <si>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</si>
  <si>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</si>
  <si>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</si>
  <si>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</si>
  <si>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</si>
  <si>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</si>
  <si>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</si>
  <si>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</si>
  <si>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</si>
  <si>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</si>
  <si>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</si>
  <si>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</si>
  <si>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</si>
  <si>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</si>
  <si>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</si>
  <si>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</si>
  <si>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</si>
  <si>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</si>
  <si>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</si>
  <si>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</si>
  <si>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</si>
  <si>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</si>
  <si>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</si>
  <si>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</si>
  <si>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</si>
  <si>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</si>
  <si>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</si>
  <si>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</si>
  <si>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</si>
  <si>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</si>
  <si>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</si>
  <si>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</si>
  <si>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</si>
  <si>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</si>
  <si>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</si>
  <si>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</si>
  <si>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</si>
  <si>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</si>
  <si>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</si>
  <si>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</si>
  <si>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</si>
  <si>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</si>
  <si>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</si>
  <si>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</si>
  <si>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</si>
  <si>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</si>
  <si>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</si>
  <si>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</si>
  <si>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</si>
  <si>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</si>
  <si>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</si>
  <si>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</si>
  <si>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</si>
  <si>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</si>
  <si>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</si>
  <si>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</si>
  <si>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</si>
  <si>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</si>
  <si>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</si>
  <si>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</si>
  <si>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</si>
  <si>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</si>
  <si>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</si>
  <si>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</si>
  <si>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</si>
  <si>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</si>
  <si>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</si>
  <si>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</si>
  <si>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</si>
  <si>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</si>
  <si>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</si>
  <si>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</si>
  <si>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</si>
  <si>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</si>
  <si>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</si>
  <si>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</si>
  <si>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</si>
  <si>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</si>
  <si>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</si>
  <si>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</si>
  <si>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</si>
  <si>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</si>
  <si>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</si>
  <si>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</si>
  <si>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</si>
  <si>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</si>
  <si>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</si>
  <si>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</si>
  <si>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</si>
  <si>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</si>
  <si>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</si>
  <si>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</si>
  <si>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</si>
  <si>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</si>
  <si>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</si>
  <si>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</si>
  <si>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</si>
  <si>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</si>
  <si>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</si>
  <si>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</si>
  <si>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</si>
  <si>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</si>
  <si>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</si>
  <si>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</si>
  <si>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</si>
  <si>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</si>
  <si>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</si>
  <si>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</si>
  <si>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</si>
  <si>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</si>
  <si>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</si>
  <si>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</si>
  <si>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</si>
  <si>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</si>
  <si>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</si>
  <si>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</si>
  <si>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</si>
  <si>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</si>
  <si>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</si>
  <si>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</si>
  <si>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</si>
  <si>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</si>
  <si>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</si>
  <si>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</si>
  <si>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</si>
  <si>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</si>
  <si>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</si>
  <si>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</si>
  <si>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</si>
  <si>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</si>
  <si>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</si>
  <si>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</si>
  <si>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</si>
  <si>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</si>
  <si>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</si>
  <si>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</si>
  <si>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</si>
  <si>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</si>
  <si>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</si>
  <si>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</si>
  <si>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</si>
  <si>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</si>
  <si>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</si>
  <si>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</si>
  <si>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</si>
  <si>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</si>
  <si>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</si>
  <si>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</si>
  <si>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</si>
  <si>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</si>
  <si>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</si>
  <si>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</si>
  <si>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</si>
  <si>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</si>
  <si>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</si>
  <si>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</si>
  <si>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</si>
  <si>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</si>
  <si>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</si>
  <si>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</si>
  <si>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</si>
  <si>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</si>
  <si>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</si>
  <si>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</si>
  <si>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</si>
  <si>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</si>
  <si>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</si>
  <si>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</si>
  <si>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</si>
  <si>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</si>
  <si>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</si>
  <si>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</si>
  <si>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</si>
  <si>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</si>
  <si>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</si>
  <si>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</si>
  <si>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</si>
  <si>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</si>
  <si>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</si>
  <si>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</si>
  <si>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</si>
  <si>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</si>
  <si>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</si>
  <si>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</si>
  <si>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</si>
  <si>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</si>
  <si>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</si>
  <si>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</si>
  <si>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</si>
  <si>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</si>
  <si>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</si>
  <si>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</si>
  <si>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</si>
  <si>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</si>
  <si>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</si>
  <si>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</si>
  <si>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</si>
  <si>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</si>
  <si>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</si>
  <si>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</si>
  <si>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</si>
  <si>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</si>
  <si>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</si>
  <si>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</si>
  <si>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</si>
  <si>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</si>
  <si>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</si>
  <si>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</si>
  <si>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</si>
  <si>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</si>
  <si>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</si>
  <si>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</si>
  <si>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</si>
  <si>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</si>
  <si>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</si>
  <si>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</si>
  <si>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</si>
  <si>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</si>
  <si>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</si>
  <si>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</si>
  <si>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</si>
  <si>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</si>
  <si>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</si>
  <si>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</si>
  <si>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</si>
  <si>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</si>
  <si>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</si>
  <si>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</si>
  <si>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</si>
  <si>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</si>
  <si>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</si>
  <si>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</si>
  <si>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</si>
  <si>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</si>
  <si>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</si>
  <si>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</si>
  <si>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</si>
  <si>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</si>
  <si>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</si>
  <si>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</si>
  <si>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</si>
  <si>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</si>
  <si>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</si>
  <si>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</si>
  <si>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</si>
  <si>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</si>
  <si>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</si>
  <si>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</si>
  <si>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</si>
  <si>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</si>
  <si>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</si>
  <si>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</si>
  <si>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</si>
  <si>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</si>
  <si>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</si>
  <si>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</si>
  <si>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</si>
  <si>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</si>
  <si>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</si>
  <si>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</si>
  <si>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</si>
  <si>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</si>
  <si>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</si>
  <si>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</si>
  <si>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</si>
  <si>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</si>
  <si>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</si>
  <si>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</si>
  <si>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</si>
  <si>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</si>
  <si>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</si>
  <si>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</si>
  <si>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</si>
  <si>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</si>
  <si>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</si>
  <si>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</si>
  <si>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</si>
  <si>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</si>
  <si>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</si>
  <si>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</si>
  <si>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</si>
  <si>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</si>
  <si>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</si>
  <si>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</si>
  <si>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</si>
  <si>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</si>
  <si>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</si>
  <si>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</si>
  <si>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</si>
  <si>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</si>
  <si>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</si>
  <si>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</si>
  <si>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</si>
  <si>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</si>
  <si>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</si>
  <si>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</si>
  <si>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</si>
  <si>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</si>
  <si>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</si>
  <si>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</si>
  <si>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</si>
  <si>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</si>
  <si>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</si>
  <si>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</si>
  <si>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</si>
  <si>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</si>
  <si>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</si>
  <si>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</si>
  <si>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</si>
  <si>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</si>
  <si>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</si>
  <si>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</si>
  <si>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</si>
  <si>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</si>
  <si>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</si>
  <si>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</si>
  <si>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</si>
  <si>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</si>
  <si>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</si>
  <si>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</si>
  <si>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</si>
  <si>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</si>
  <si>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</si>
  <si>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</si>
  <si>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</si>
  <si>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</si>
  <si>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</si>
  <si>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</si>
  <si>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</si>
  <si>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</si>
  <si>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</si>
  <si>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</si>
  <si>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</si>
  <si>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</si>
  <si>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</si>
  <si>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</si>
  <si>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</si>
  <si>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</si>
  <si>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</si>
  <si>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</si>
  <si>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</si>
  <si>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</si>
  <si>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</si>
  <si>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</si>
  <si>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</si>
  <si>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</si>
  <si>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</si>
  <si>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</si>
  <si>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</si>
  <si>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</si>
  <si>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</si>
  <si>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</si>
  <si>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</si>
  <si>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</si>
  <si>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</si>
  <si>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</si>
  <si>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</si>
  <si>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</si>
  <si>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</si>
  <si>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</si>
  <si>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</si>
  <si>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</si>
  <si>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</si>
  <si>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</si>
  <si>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</si>
  <si>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</si>
  <si>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</si>
  <si>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</si>
  <si>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</si>
  <si>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</si>
  <si>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</si>
  <si>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</si>
  <si>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</si>
  <si>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</si>
  <si>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</si>
  <si>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</si>
  <si>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</si>
  <si>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</si>
  <si>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</si>
  <si>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</si>
  <si>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</si>
  <si>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</si>
  <si>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</si>
  <si>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</si>
  <si>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</si>
  <si>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</si>
  <si>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</si>
  <si>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</si>
  <si>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</si>
  <si>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</si>
  <si>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</si>
  <si>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</si>
  <si>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</si>
  <si>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</si>
  <si>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</si>
  <si>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</si>
  <si>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</si>
  <si>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</si>
  <si>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</si>
  <si>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</si>
  <si>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</si>
  <si>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</si>
  <si>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</si>
  <si>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</si>
  <si>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</si>
  <si>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</si>
  <si>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</si>
  <si>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</si>
  <si>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</si>
  <si>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</si>
  <si>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</si>
  <si>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</si>
  <si>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</si>
  <si>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</si>
  <si>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</si>
  <si>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</si>
  <si>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</si>
  <si>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</si>
  <si>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</si>
  <si>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</si>
  <si>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</si>
  <si>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</si>
  <si>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</si>
  <si>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</si>
  <si>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</si>
  <si>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</si>
  <si>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</si>
  <si>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</si>
  <si>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</si>
  <si>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</si>
  <si>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</si>
  <si>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</si>
  <si>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</si>
  <si>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</si>
  <si>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</si>
  <si>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</si>
  <si>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</si>
  <si>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</si>
  <si>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</si>
  <si>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</si>
  <si>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</si>
  <si>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</si>
  <si>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</si>
  <si>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</si>
  <si>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</si>
  <si>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</si>
  <si>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</si>
  <si>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</si>
  <si>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</si>
  <si>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</si>
  <si>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</si>
  <si>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</si>
  <si>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</si>
  <si>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</si>
  <si>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</si>
  <si>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</si>
  <si>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</si>
  <si>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</si>
  <si>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</si>
  <si>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</si>
  <si>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</si>
  <si>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</si>
  <si>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</si>
  <si>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</si>
  <si>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</si>
  <si>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</si>
  <si>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</si>
  <si>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</si>
  <si>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</si>
  <si>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</si>
  <si>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</si>
  <si>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</si>
  <si>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</si>
  <si>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</si>
  <si>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</si>
  <si>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</si>
  <si>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</si>
  <si>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</si>
  <si>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</si>
  <si>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</si>
  <si>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</si>
  <si>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</si>
  <si>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</si>
  <si>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</si>
  <si>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</si>
  <si>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</si>
  <si>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</si>
  <si>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</si>
  <si>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</si>
  <si>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</si>
  <si>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</si>
  <si>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</si>
  <si>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</si>
  <si>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</si>
  <si>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</si>
  <si>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</si>
  <si>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</si>
  <si>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</si>
  <si>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</si>
  <si>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</si>
  <si>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</si>
  <si>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</si>
  <si>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</si>
  <si>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</si>
  <si>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</si>
  <si>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</si>
  <si>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</si>
  <si>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</si>
  <si>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</si>
  <si>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</si>
  <si>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</si>
  <si>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</si>
  <si>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</si>
  <si>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</si>
  <si>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</si>
  <si>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</si>
  <si>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</si>
  <si>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</si>
  <si>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</si>
  <si>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</si>
  <si>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</si>
  <si>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</si>
  <si>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</si>
  <si>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</si>
  <si>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</si>
  <si>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</si>
  <si>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</si>
  <si>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</si>
  <si>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</si>
  <si>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</si>
  <si>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</si>
  <si>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</si>
  <si>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</si>
  <si>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</si>
  <si>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</si>
  <si>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</si>
  <si>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</si>
  <si>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</si>
  <si>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</si>
  <si>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</si>
  <si>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</si>
  <si>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</si>
  <si>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</si>
  <si>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</si>
  <si>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</si>
  <si>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</si>
  <si>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</si>
  <si>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</si>
  <si>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</si>
  <si>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</si>
  <si>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</si>
  <si>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</si>
  <si>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</si>
  <si>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</si>
  <si>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</si>
  <si>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</si>
  <si>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</si>
  <si>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</si>
  <si>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</si>
  <si>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</si>
  <si>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</si>
  <si>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</si>
  <si>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</si>
  <si>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</si>
  <si>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</si>
  <si>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</si>
  <si>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</si>
  <si>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</si>
  <si>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</si>
  <si>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</si>
  <si>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</si>
  <si>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</si>
  <si>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</si>
  <si>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</si>
  <si>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</si>
  <si>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</si>
  <si>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</si>
  <si>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</si>
  <si>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</si>
  <si>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</si>
  <si>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</si>
  <si>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</si>
  <si>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</si>
  <si>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</si>
  <si>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</si>
  <si>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</si>
  <si>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</si>
  <si>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</si>
  <si>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</si>
  <si>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</si>
  <si>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</si>
  <si>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</si>
  <si>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</si>
  <si>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</si>
  <si>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</si>
  <si>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</si>
  <si>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</si>
  <si>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</si>
  <si>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</si>
  <si>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</si>
  <si>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</si>
  <si>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</si>
  <si>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</si>
  <si>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</si>
  <si>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</si>
  <si>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</si>
  <si>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</si>
  <si>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</si>
  <si>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</si>
  <si>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</si>
  <si>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</si>
  <si>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</si>
  <si>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</si>
  <si>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</si>
  <si>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</si>
  <si>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</si>
  <si>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</si>
  <si>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</si>
  <si>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</si>
  <si>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</si>
  <si>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</si>
  <si>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</si>
  <si>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</si>
  <si>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</si>
  <si>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</si>
  <si>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</si>
  <si>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</si>
  <si>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</si>
  <si>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</si>
  <si>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</si>
  <si>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</si>
  <si>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</si>
  <si>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</si>
  <si>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</si>
  <si>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</si>
  <si>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</si>
  <si>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</si>
  <si>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</si>
  <si>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</si>
  <si>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</si>
  <si>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</si>
  <si>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</si>
  <si>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</si>
  <si>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</si>
  <si>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</si>
  <si>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</si>
  <si>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</si>
  <si>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</si>
  <si>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</si>
  <si>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</si>
  <si>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</si>
  <si>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</si>
  <si>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</si>
  <si>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</si>
  <si>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</si>
  <si>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</si>
  <si>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</si>
  <si>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</si>
  <si>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</si>
  <si>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</si>
  <si>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</si>
  <si>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</si>
  <si>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</si>
  <si>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</si>
  <si>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</si>
  <si>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</si>
  <si>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</si>
  <si>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</si>
  <si>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</si>
  <si>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</si>
  <si>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</si>
  <si>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</si>
  <si>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</si>
  <si>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</si>
  <si>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</si>
  <si>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</si>
  <si>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</si>
  <si>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</si>
  <si>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</si>
  <si>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</si>
  <si>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</si>
  <si>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</si>
  <si>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</si>
  <si>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</si>
  <si>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</si>
  <si>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</si>
  <si>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</si>
  <si>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</si>
  <si>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</si>
  <si>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</si>
  <si>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</si>
  <si>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</si>
  <si>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</si>
  <si>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</si>
  <si>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</si>
  <si>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</si>
  <si>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</si>
  <si>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</si>
  <si>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</si>
  <si>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</si>
  <si>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</si>
  <si>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</si>
  <si>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</si>
  <si>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</si>
  <si>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</si>
  <si>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</si>
  <si>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</si>
  <si>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</si>
  <si>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</si>
  <si>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</si>
  <si>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</si>
  <si>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</si>
  <si>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</si>
  <si>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</si>
  <si>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</si>
  <si>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</si>
  <si>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</si>
  <si>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</si>
  <si>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</si>
  <si>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</si>
  <si>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</si>
  <si>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</si>
  <si>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</si>
  <si>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</si>
  <si>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</si>
  <si>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</si>
  <si>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</si>
  <si>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</si>
  <si>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</si>
  <si>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</si>
  <si>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</si>
  <si>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</si>
  <si>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</si>
  <si>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</si>
  <si>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</si>
  <si>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</si>
  <si>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</si>
  <si>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</si>
  <si>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</si>
  <si>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</si>
  <si>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</si>
  <si>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</si>
  <si>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</si>
  <si>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</si>
  <si>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</si>
  <si>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</si>
  <si>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</si>
  <si>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</si>
  <si>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</si>
  <si>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</si>
  <si>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</si>
  <si>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</si>
  <si>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</si>
  <si>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</si>
  <si>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</si>
  <si>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</si>
  <si>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</si>
  <si>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</si>
  <si>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</si>
  <si>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</si>
  <si>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</si>
  <si>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</si>
  <si>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</si>
  <si>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</si>
  <si>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</si>
  <si>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</si>
  <si>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</si>
  <si>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</si>
  <si>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</si>
  <si>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</si>
  <si>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</si>
  <si>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</si>
  <si>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</si>
  <si>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</si>
  <si>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</si>
  <si>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</si>
  <si>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</si>
  <si>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</si>
  <si>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</si>
  <si>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</si>
  <si>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</si>
  <si>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</si>
  <si>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</si>
  <si>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</si>
  <si>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</si>
  <si>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</si>
  <si>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</si>
  <si>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</si>
  <si>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</si>
  <si>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</si>
  <si>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</si>
  <si>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</si>
  <si>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</si>
  <si>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</si>
  <si>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</si>
  <si>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</si>
  <si>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</si>
  <si>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</si>
  <si>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</si>
  <si>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</si>
  <si>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</si>
  <si>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</si>
  <si>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</si>
  <si>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</si>
  <si>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</si>
  <si>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</si>
  <si>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</si>
  <si>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</si>
  <si>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</si>
  <si>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</si>
  <si>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</si>
  <si>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</si>
  <si>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</si>
  <si>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</si>
  <si>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</si>
  <si>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</si>
  <si>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</si>
  <si>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</si>
  <si>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</si>
  <si>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</si>
  <si>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</si>
  <si>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</si>
  <si>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</si>
  <si>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</si>
  <si>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</si>
  <si>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</si>
  <si>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</si>
  <si>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</si>
  <si>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</si>
  <si>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</si>
  <si>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</si>
  <si>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</si>
  <si>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</si>
  <si>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</si>
  <si>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</si>
  <si>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</si>
  <si>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</si>
  <si>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</si>
  <si>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</si>
  <si>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</si>
  <si>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</si>
  <si>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</si>
  <si>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</si>
  <si>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</si>
  <si>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</si>
  <si>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</si>
  <si>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</si>
  <si>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</si>
  <si>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</si>
  <si>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</si>
  <si>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</si>
  <si>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</si>
  <si>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</si>
  <si>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</si>
  <si>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</si>
  <si>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</si>
  <si>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</si>
  <si>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</si>
  <si>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</si>
  <si>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</si>
  <si>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</si>
  <si>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</si>
  <si>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</si>
  <si>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</si>
  <si>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</si>
  <si>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</si>
  <si>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</si>
  <si>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</si>
  <si>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</si>
  <si>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</si>
  <si>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</si>
  <si>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</si>
  <si>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</si>
  <si>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</si>
  <si>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</si>
  <si>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</si>
  <si>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</si>
  <si>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</si>
  <si>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</si>
  <si>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</si>
  <si>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</si>
  <si>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</si>
  <si>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</si>
  <si>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</si>
  <si>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</si>
  <si>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</si>
  <si>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</si>
  <si>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</si>
  <si>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</si>
  <si>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</si>
  <si>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</si>
  <si>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</si>
  <si>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</si>
  <si>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</si>
  <si>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</si>
  <si>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</si>
  <si>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</si>
  <si>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</si>
  <si>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</si>
  <si>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</si>
  <si>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</si>
  <si>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</si>
  <si>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</si>
  <si>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</si>
  <si>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</si>
  <si>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</si>
  <si>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</si>
  <si>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</si>
  <si>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</si>
  <si>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</si>
  <si>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</si>
  <si>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</si>
  <si>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</si>
  <si>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</si>
  <si>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</si>
  <si>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</si>
  <si>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</si>
  <si>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</si>
  <si>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</si>
  <si>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</si>
  <si>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</si>
  <si>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</si>
  <si>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</si>
  <si>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</si>
  <si>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</si>
  <si>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</si>
  <si>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</si>
  <si>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</si>
  <si>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</si>
  <si>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</si>
  <si>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</si>
  <si>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</si>
  <si>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</si>
  <si>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</si>
  <si>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</si>
  <si>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</si>
  <si>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</si>
  <si>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</si>
  <si>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</si>
  <si>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</si>
  <si>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</si>
  <si>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</si>
  <si>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</si>
  <si>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</si>
  <si>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</si>
  <si>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</si>
  <si>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</si>
  <si>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</si>
  <si>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</si>
  <si>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</si>
  <si>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</si>
  <si>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</si>
  <si>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</si>
  <si>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</si>
  <si>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</si>
  <si>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</si>
  <si>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</si>
  <si>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</si>
  <si>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</si>
  <si>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</si>
  <si>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</si>
  <si>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</si>
  <si>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</si>
  <si>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</si>
  <si>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</si>
  <si>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</si>
  <si>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</si>
  <si>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</si>
  <si>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</si>
  <si>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</si>
  <si>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</si>
  <si>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</si>
  <si>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</si>
  <si>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</si>
  <si>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</si>
  <si>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</si>
  <si>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</si>
  <si>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</si>
  <si>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</si>
  <si>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</si>
  <si>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</si>
  <si>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</si>
  <si>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</si>
  <si>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</si>
  <si>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</si>
  <si>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</si>
  <si>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</si>
  <si>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</si>
  <si>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</si>
  <si>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</si>
  <si>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</si>
  <si>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</si>
  <si>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</si>
  <si>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</si>
  <si>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</si>
  <si>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</si>
  <si>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</si>
  <si>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</si>
  <si>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</si>
  <si>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</si>
  <si>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</si>
  <si>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</si>
  <si>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</si>
  <si>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</si>
  <si>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</si>
  <si>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</si>
  <si>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</si>
  <si>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</si>
  <si>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</si>
  <si>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</si>
  <si>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</si>
  <si>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</si>
  <si>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</si>
  <si>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</si>
  <si>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</si>
  <si>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</si>
  <si>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</si>
  <si>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</si>
  <si>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</si>
  <si>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</si>
  <si>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</si>
  <si>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</si>
  <si>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</si>
  <si>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</si>
  <si>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</si>
  <si>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</si>
  <si>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</si>
  <si>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</si>
  <si>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</si>
  <si>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</si>
  <si>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</si>
  <si>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</si>
  <si>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</si>
  <si>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</si>
  <si>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</si>
  <si>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</si>
  <si>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</si>
  <si>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</si>
  <si>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</si>
  <si>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</si>
  <si>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</si>
  <si>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</si>
  <si>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</si>
  <si>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</si>
  <si>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</si>
  <si>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</si>
  <si>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</si>
  <si>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</si>
  <si>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</si>
  <si>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</si>
  <si>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</si>
  <si>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</si>
  <si>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</si>
  <si>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</si>
  <si>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</si>
  <si>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</si>
  <si>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</si>
  <si>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</si>
  <si>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</si>
  <si>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</si>
  <si>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</si>
  <si>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</si>
  <si>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</si>
  <si>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</si>
  <si>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</si>
  <si>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</si>
  <si>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</si>
  <si>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</si>
  <si>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</si>
  <si>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</si>
  <si>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</si>
  <si>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</si>
  <si>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</si>
  <si>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</si>
  <si>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</si>
  <si>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</si>
  <si>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</si>
  <si>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</si>
  <si>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</si>
  <si>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</si>
  <si>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</si>
  <si>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</si>
  <si>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</si>
  <si>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</si>
  <si>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</si>
  <si>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</si>
  <si>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</si>
  <si>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</si>
  <si>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</si>
  <si>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</si>
  <si>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</si>
  <si>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</si>
  <si>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</si>
  <si>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</si>
  <si>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</si>
  <si>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</si>
  <si>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</si>
  <si>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</si>
  <si>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</si>
  <si>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</si>
  <si>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</si>
  <si>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</si>
  <si>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</si>
  <si>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</si>
  <si>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</si>
  <si>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</si>
  <si>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</si>
  <si>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</si>
  <si>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</si>
  <si>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</si>
  <si>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</si>
  <si>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</si>
  <si>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</si>
  <si>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</si>
  <si>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</si>
  <si>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</si>
  <si>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</si>
  <si>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</si>
  <si>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</si>
  <si>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</si>
  <si>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</si>
  <si>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</si>
  <si>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</si>
  <si>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</si>
  <si>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</si>
  <si>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</si>
  <si>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</si>
  <si>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</si>
  <si>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</si>
  <si>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</si>
  <si>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</si>
  <si>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</si>
  <si>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</si>
  <si>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</si>
  <si>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</si>
  <si>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</si>
  <si>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</si>
  <si>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</si>
  <si>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</si>
  <si>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</si>
  <si>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</si>
  <si>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</si>
  <si>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</si>
  <si>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</si>
  <si>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</si>
  <si>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</si>
  <si>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</si>
  <si>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</si>
  <si>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</si>
  <si>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</si>
  <si>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</si>
  <si>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</si>
  <si>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</si>
  <si>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</si>
  <si>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</si>
  <si>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</si>
  <si>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</si>
  <si>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</si>
  <si>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</si>
  <si>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</si>
  <si>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</si>
  <si>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</si>
  <si>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</si>
  <si>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</si>
  <si>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</si>
  <si>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</si>
  <si>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</si>
  <si>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</si>
  <si>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</si>
  <si>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</si>
  <si>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</si>
  <si>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</si>
  <si>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</si>
  <si>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</si>
  <si>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</si>
  <si>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</si>
  <si>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</si>
  <si>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</si>
  <si>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</si>
  <si>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</si>
  <si>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</si>
  <si>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</si>
  <si>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</si>
  <si>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</si>
  <si>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</si>
  <si>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</si>
  <si>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</si>
  <si>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</si>
  <si>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</si>
  <si>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</si>
  <si>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</si>
  <si>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</si>
  <si>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</si>
  <si>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</si>
  <si>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</si>
  <si>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</si>
  <si>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</si>
  <si>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</si>
  <si>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</si>
  <si>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</si>
  <si>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</si>
  <si>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</si>
  <si>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</si>
  <si>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</si>
  <si>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</si>
  <si>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</si>
  <si>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</si>
  <si>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</si>
  <si>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</si>
  <si>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</si>
  <si>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</si>
  <si>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</si>
  <si>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</si>
  <si>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</si>
  <si>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</si>
  <si>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</si>
  <si>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</si>
  <si>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</si>
  <si>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</si>
  <si>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</si>
  <si>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</si>
  <si>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</si>
  <si>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</si>
  <si>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</si>
  <si>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</si>
  <si>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</si>
  <si>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</si>
  <si>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</si>
  <si>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</si>
  <si>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</si>
  <si>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</si>
  <si>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</si>
  <si>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</si>
  <si>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</si>
  <si>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</si>
  <si>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</si>
  <si>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</si>
  <si>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</si>
  <si>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</si>
  <si>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</si>
  <si>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</si>
  <si>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</si>
  <si>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</si>
  <si>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</si>
  <si>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</si>
  <si>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</si>
  <si>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</si>
  <si>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</si>
  <si>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</si>
  <si>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</si>
  <si>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</si>
  <si>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</si>
  <si>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</si>
  <si>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</si>
  <si>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</si>
  <si>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</si>
  <si>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</si>
  <si>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</si>
  <si>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</si>
  <si>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</si>
  <si>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</si>
  <si>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</si>
  <si>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</si>
  <si>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</si>
  <si>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</si>
  <si>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</si>
  <si>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</si>
  <si>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</si>
  <si>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</si>
  <si>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</si>
  <si>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</si>
  <si>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</si>
  <si>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</si>
  <si>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</si>
  <si>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</si>
  <si>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</si>
  <si>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</si>
  <si>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</si>
  <si>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</si>
  <si>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</si>
  <si>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</si>
  <si>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</si>
  <si>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</si>
  <si>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</si>
  <si>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</si>
  <si>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</si>
  <si>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</si>
  <si>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</si>
  <si>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</si>
  <si>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</si>
  <si>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</si>
  <si>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</si>
  <si>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</si>
  <si>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</si>
  <si>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</si>
  <si>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</si>
  <si>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</si>
  <si>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</si>
  <si>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</si>
  <si>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</si>
  <si>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</si>
  <si>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</si>
  <si>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</si>
  <si>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</si>
  <si>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</si>
  <si>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</si>
  <si>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</si>
  <si>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</si>
  <si>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</si>
  <si>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</si>
  <si>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</si>
  <si>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</si>
  <si>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</si>
  <si>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</si>
  <si>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</si>
  <si>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</si>
  <si>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</si>
  <si>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</si>
  <si>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</si>
  <si>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</si>
  <si>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</si>
  <si>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</si>
  <si>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</si>
  <si>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</si>
  <si>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</si>
  <si>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</si>
  <si>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</si>
  <si>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</si>
  <si>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</si>
  <si>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</si>
  <si>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</si>
  <si>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</si>
  <si>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</si>
  <si>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</si>
  <si>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</si>
  <si>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</si>
  <si>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</si>
  <si>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</si>
  <si>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</si>
  <si>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</si>
  <si>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</si>
  <si>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</si>
  <si>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</si>
  <si>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</si>
  <si>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</si>
  <si>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</si>
  <si>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</si>
  <si>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</si>
  <si>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</si>
  <si>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</si>
  <si>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</si>
  <si>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</si>
  <si>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</si>
  <si>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</si>
  <si>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</si>
  <si>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</si>
  <si>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</si>
  <si>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</si>
  <si>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</si>
  <si>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</si>
  <si>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</si>
  <si>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</si>
  <si>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</si>
  <si>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</si>
  <si>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</si>
  <si>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</si>
  <si>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</si>
  <si>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</si>
  <si>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</si>
  <si>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</si>
  <si>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</si>
  <si>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</si>
  <si>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</si>
  <si>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</si>
  <si>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</si>
  <si>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</si>
  <si>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</si>
  <si>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</si>
  <si>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</si>
  <si>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</si>
  <si>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</si>
  <si>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</si>
  <si>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</si>
  <si>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</si>
  <si>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</si>
  <si>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</si>
  <si>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</si>
  <si>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</si>
  <si>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</si>
  <si>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</si>
  <si>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</si>
  <si>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</si>
  <si>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</si>
  <si>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</si>
  <si>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</si>
  <si>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</si>
  <si>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</si>
  <si>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</si>
  <si>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</si>
  <si>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</si>
  <si>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</si>
  <si>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</si>
  <si>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</si>
  <si>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</si>
  <si>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</si>
  <si>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</si>
  <si>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</si>
  <si>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</si>
  <si>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</si>
  <si>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</si>
  <si>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</si>
  <si>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</si>
  <si>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</si>
  <si>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</si>
  <si>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</si>
  <si>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</si>
  <si>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</si>
  <si>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</si>
  <si>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</si>
  <si>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</si>
  <si>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</si>
  <si>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</si>
  <si>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</si>
  <si>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</si>
  <si>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</si>
  <si>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</si>
  <si>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</si>
  <si>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</si>
  <si>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</si>
  <si>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</si>
  <si>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</si>
  <si>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</si>
  <si>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</si>
  <si>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</si>
  <si>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</si>
  <si>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</si>
  <si>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</si>
  <si>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</si>
  <si>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</si>
  <si>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</si>
  <si>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</si>
  <si>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</si>
  <si>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</si>
  <si>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</si>
  <si>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</si>
  <si>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</si>
  <si>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</si>
  <si>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</si>
  <si>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</si>
  <si>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</si>
  <si>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</si>
  <si>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</si>
  <si>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</si>
  <si>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</si>
  <si>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</si>
  <si>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</si>
  <si>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</si>
  <si>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</si>
  <si>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</si>
  <si>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</si>
  <si>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</si>
  <si>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</si>
  <si>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</si>
  <si>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</si>
  <si>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</si>
  <si>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</si>
  <si>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</si>
  <si>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</si>
  <si>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</si>
  <si>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</si>
  <si>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</si>
  <si>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</si>
  <si>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</si>
  <si>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</si>
  <si>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</si>
  <si>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</si>
  <si>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</si>
  <si>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</si>
  <si>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</si>
  <si>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</si>
  <si>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</si>
  <si>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</si>
  <si>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</si>
  <si>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</si>
  <si>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</si>
  <si>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</si>
  <si>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</si>
  <si>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</si>
  <si>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</si>
  <si>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</si>
  <si>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</si>
  <si>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</si>
  <si>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</si>
  <si>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</si>
  <si>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</si>
  <si>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</si>
  <si>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</si>
  <si>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</si>
  <si>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</si>
  <si>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</si>
  <si>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</si>
  <si>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</si>
  <si>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</si>
  <si>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</si>
  <si>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</si>
  <si>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</si>
  <si>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</si>
  <si>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</si>
  <si>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</si>
  <si>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</si>
  <si>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</si>
  <si>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</si>
  <si>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</si>
  <si>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</si>
  <si>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</si>
  <si>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</si>
  <si>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</si>
  <si>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</si>
  <si>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</si>
  <si>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</si>
  <si>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</si>
  <si>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</si>
  <si>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</si>
  <si>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</si>
  <si>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</si>
  <si>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</si>
  <si>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</si>
  <si>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</si>
  <si>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</si>
  <si>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</si>
  <si>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</si>
  <si>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</si>
  <si>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</si>
  <si>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</si>
  <si>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</si>
  <si>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</si>
  <si>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</si>
  <si>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</si>
  <si>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</si>
  <si>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</si>
  <si>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</si>
  <si>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</si>
  <si>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</si>
  <si>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</si>
  <si>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</si>
  <si>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</si>
  <si>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</si>
  <si>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</si>
  <si>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</si>
  <si>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</si>
  <si>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</si>
  <si>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</si>
  <si>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</si>
  <si>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</si>
  <si>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</si>
  <si>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</si>
  <si>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</si>
  <si>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</si>
  <si>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</si>
  <si>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</si>
  <si>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</si>
  <si>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</si>
  <si>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</si>
  <si>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</si>
  <si>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</si>
  <si>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</si>
  <si>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</si>
  <si>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</si>
  <si>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</si>
  <si>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</si>
  <si>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</si>
  <si>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</si>
  <si>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</si>
  <si>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</si>
  <si>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</si>
  <si>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</si>
  <si>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</si>
  <si>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</si>
  <si>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</si>
  <si>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</si>
  <si>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</si>
  <si>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</si>
  <si>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</si>
  <si>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</si>
  <si>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</si>
  <si>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</si>
  <si>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</si>
  <si>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</si>
  <si>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</si>
  <si>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</si>
  <si>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</si>
  <si>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</si>
  <si>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</si>
  <si>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</si>
  <si>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</si>
  <si>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</si>
  <si>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</si>
  <si>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</si>
  <si>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</si>
  <si>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</si>
  <si>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</si>
  <si>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</si>
  <si>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</si>
  <si>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</si>
  <si>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</si>
  <si>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</si>
  <si>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</si>
  <si>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</si>
  <si>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</si>
  <si>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</si>
  <si>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</si>
  <si>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</si>
  <si>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</si>
  <si>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</si>
  <si>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</si>
  <si>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</si>
  <si>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</si>
  <si>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</si>
  <si>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</si>
  <si>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</si>
  <si>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</si>
  <si>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</si>
  <si>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</si>
  <si>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</si>
  <si>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</si>
  <si>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</si>
  <si>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</si>
  <si>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</si>
  <si>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</si>
  <si>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</si>
  <si>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</si>
  <si>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</si>
  <si>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</si>
  <si>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</si>
  <si>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</si>
  <si>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</si>
  <si>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</si>
  <si>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</si>
  <si>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</si>
  <si>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</si>
  <si>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</si>
  <si>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</si>
  <si>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</si>
  <si>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</si>
  <si>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</si>
  <si>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</si>
  <si>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</si>
  <si>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</si>
  <si>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</si>
  <si>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</si>
  <si>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</si>
  <si>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</si>
  <si>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</si>
  <si>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</si>
  <si>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</si>
  <si>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</si>
  <si>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</si>
  <si>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</si>
  <si>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</si>
  <si>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</si>
  <si>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</si>
  <si>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</si>
  <si>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</si>
  <si>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</si>
  <si>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</si>
  <si>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</si>
  <si>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</si>
  <si>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</si>
  <si>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</si>
  <si>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</si>
  <si>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</si>
  <si>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</si>
  <si>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</si>
  <si>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</si>
  <si>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</si>
  <si>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</si>
  <si>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</si>
  <si>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</si>
  <si>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</si>
  <si>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</si>
  <si>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</si>
  <si>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</si>
  <si>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</si>
  <si>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</si>
  <si>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</si>
  <si>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</si>
  <si>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</si>
  <si>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</si>
  <si>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</si>
  <si>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</si>
  <si>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</si>
  <si>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</si>
  <si>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</si>
  <si>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</si>
  <si>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</si>
  <si>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</si>
  <si>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</si>
  <si>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</si>
  <si>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</si>
  <si>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</si>
  <si>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</si>
  <si>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</si>
  <si>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</si>
  <si>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</si>
  <si>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</si>
  <si>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</si>
  <si>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</si>
  <si>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</si>
  <si>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</si>
  <si>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</si>
  <si>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</si>
  <si>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</si>
  <si>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</si>
  <si>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</si>
  <si>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</si>
  <si>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</si>
  <si>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</si>
  <si>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</si>
  <si>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</si>
  <si>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</si>
  <si>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</si>
  <si>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</si>
  <si>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</si>
  <si>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</si>
  <si>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</si>
  <si>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</si>
  <si>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</si>
  <si>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</si>
  <si>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</si>
  <si>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</si>
  <si>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</si>
  <si>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</si>
  <si>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</si>
  <si>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</si>
  <si>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</si>
  <si>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</si>
  <si>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</si>
  <si>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</si>
  <si>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</si>
  <si>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</si>
  <si>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</si>
  <si>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</si>
  <si>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</si>
  <si>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</si>
  <si>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</si>
  <si>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</si>
  <si>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</si>
  <si>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</si>
  <si>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</si>
  <si>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</si>
  <si>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</si>
  <si>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</si>
  <si>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</si>
  <si>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</si>
  <si>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</si>
  <si>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</si>
  <si>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</si>
  <si>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</si>
  <si>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</si>
  <si>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</si>
  <si>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</si>
  <si>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</si>
  <si>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</si>
  <si>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</si>
  <si>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</si>
  <si>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</si>
  <si>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</si>
  <si>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</si>
  <si>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</si>
  <si>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</si>
  <si>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</si>
  <si>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</si>
  <si>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</si>
  <si>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</si>
  <si>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</si>
  <si>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</si>
  <si>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</si>
  <si>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</si>
  <si>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</si>
  <si>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</si>
  <si>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</si>
  <si>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</si>
  <si>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</si>
  <si>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</si>
  <si>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</si>
  <si>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</si>
  <si>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</si>
  <si>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</si>
  <si>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</si>
  <si>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</si>
  <si>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</si>
  <si>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</si>
  <si>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</si>
  <si>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</si>
  <si>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</si>
  <si>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</si>
  <si>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</si>
  <si>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</si>
  <si>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</si>
  <si>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</si>
  <si>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</si>
  <si>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</si>
  <si>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</si>
  <si>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</si>
  <si>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</si>
  <si>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</si>
  <si>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</si>
  <si>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</si>
  <si>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</si>
  <si>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</si>
  <si>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</si>
  <si>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</si>
  <si>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</si>
  <si>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</si>
  <si>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</si>
  <si>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</si>
  <si>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</si>
  <si>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</si>
  <si>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</si>
  <si>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</si>
  <si>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</si>
  <si>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</si>
  <si>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</si>
  <si>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</si>
  <si>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</si>
  <si>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</si>
  <si>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</si>
  <si>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</si>
  <si>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</si>
  <si>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</si>
  <si>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</si>
  <si>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</si>
  <si>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</si>
  <si>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</si>
  <si>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</si>
  <si>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</si>
  <si>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</si>
  <si>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</si>
  <si>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</si>
  <si>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</si>
  <si>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</si>
  <si>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</si>
  <si>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</si>
  <si>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</si>
  <si>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</si>
  <si>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</si>
  <si>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</si>
  <si>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</si>
  <si>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</si>
  <si>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</si>
  <si>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</si>
  <si>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</si>
  <si>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</si>
  <si>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</si>
  <si>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</si>
  <si>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</si>
  <si>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</si>
  <si>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</si>
  <si>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</si>
  <si>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</si>
  <si>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</si>
  <si>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</si>
  <si>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</si>
  <si>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</si>
  <si>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</si>
  <si>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</si>
  <si>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</si>
  <si>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</si>
  <si>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</si>
  <si>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</si>
  <si>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</si>
  <si>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</si>
  <si>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</si>
  <si>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</si>
  <si>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</si>
  <si>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</si>
  <si>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</si>
  <si>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</si>
  <si>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</si>
  <si>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</si>
  <si>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</si>
  <si>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</si>
  <si>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</si>
  <si>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</si>
  <si>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</si>
  <si>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</si>
  <si>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</si>
  <si>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</si>
  <si>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</si>
  <si>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</si>
  <si>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</si>
  <si>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</si>
  <si>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</si>
  <si>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</si>
  <si>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</si>
  <si>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</si>
  <si>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</si>
  <si>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</si>
  <si>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</si>
  <si>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</si>
  <si>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</si>
  <si>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</si>
  <si>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</si>
  <si>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</si>
  <si>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</si>
  <si>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</si>
  <si>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</si>
  <si>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</si>
  <si>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</si>
  <si>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</si>
  <si>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</si>
  <si>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</si>
  <si>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</si>
  <si>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</si>
  <si>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</si>
  <si>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</si>
  <si>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</si>
  <si>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</si>
  <si>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</si>
  <si>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</si>
  <si>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</si>
  <si>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</si>
  <si>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</si>
  <si>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</si>
  <si>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</si>
  <si>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</si>
  <si>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</si>
  <si>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</si>
  <si>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</si>
  <si>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</si>
  <si>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</si>
  <si>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</si>
  <si>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</si>
  <si>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</si>
  <si>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</si>
  <si>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</si>
  <si>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</si>
  <si>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</si>
  <si>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</si>
  <si>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</si>
  <si>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</si>
  <si>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</si>
  <si>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</si>
  <si>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</si>
  <si>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</si>
  <si>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</si>
  <si>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</si>
  <si>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</si>
  <si>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</si>
  <si>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</si>
  <si>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</si>
  <si>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</si>
  <si>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</si>
  <si>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</si>
  <si>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</si>
  <si>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</si>
  <si>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</si>
  <si>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</si>
  <si>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</si>
  <si>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</si>
  <si>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</si>
  <si>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</si>
  <si>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</si>
  <si>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</si>
  <si>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</si>
  <si>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</si>
  <si>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</si>
  <si>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</si>
  <si>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</si>
  <si>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</si>
  <si>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</si>
  <si>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</si>
  <si>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</si>
  <si>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</si>
  <si>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</si>
  <si>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</si>
  <si>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</si>
  <si>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</si>
  <si>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</si>
  <si>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</si>
  <si>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</si>
  <si>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</si>
  <si>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</si>
  <si>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</si>
  <si>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</si>
  <si>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</si>
  <si>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</si>
  <si>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</si>
  <si>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</si>
  <si>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</si>
  <si>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</si>
  <si>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</si>
  <si>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</si>
  <si>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</si>
  <si>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</si>
  <si>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</si>
  <si>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</si>
  <si>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</si>
  <si>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</si>
  <si>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</si>
  <si>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</si>
  <si>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</si>
  <si>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</si>
  <si>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</si>
  <si>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</si>
  <si>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</si>
  <si>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</si>
  <si>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</si>
  <si>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</si>
  <si>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</si>
  <si>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</si>
  <si>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</si>
  <si>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</si>
  <si>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</si>
  <si>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</si>
  <si>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</si>
  <si>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</si>
  <si>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</si>
  <si>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</si>
  <si>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</si>
  <si>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</si>
  <si>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</si>
  <si>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</si>
  <si>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</si>
  <si>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</si>
  <si>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</si>
  <si>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</si>
  <si>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</si>
  <si>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</si>
  <si>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</si>
  <si>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</si>
  <si>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</si>
  <si>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</si>
  <si>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</si>
  <si>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</si>
  <si>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</si>
  <si>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</si>
  <si>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</si>
  <si>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</si>
  <si>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</si>
  <si>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</si>
  <si>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</si>
  <si>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</si>
  <si>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</si>
  <si>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</si>
  <si>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</si>
  <si>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</si>
  <si>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</si>
  <si>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</si>
  <si>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</si>
  <si>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</si>
  <si>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</si>
  <si>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</si>
  <si>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</si>
  <si>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</si>
  <si>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</si>
  <si>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</si>
  <si>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</si>
  <si>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</si>
  <si>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</si>
  <si>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</si>
  <si>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</si>
  <si>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</si>
  <si>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</si>
  <si>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</si>
  <si>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</si>
  <si>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</si>
  <si>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</si>
  <si>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</si>
  <si>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</si>
  <si>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</si>
  <si>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</si>
  <si>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</si>
  <si>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</si>
  <si>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</si>
  <si>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</si>
  <si>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</si>
  <si>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</si>
  <si>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</si>
  <si>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</si>
  <si>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</si>
  <si>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</si>
  <si>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</si>
  <si>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</si>
  <si>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</si>
  <si>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</si>
  <si>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</si>
  <si>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</si>
  <si>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</si>
  <si>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</si>
  <si>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</si>
  <si>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</si>
  <si>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</si>
  <si>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</si>
  <si>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</si>
  <si>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</si>
  <si>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</si>
  <si>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</si>
  <si>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</si>
  <si>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</si>
  <si>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</si>
  <si>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</si>
  <si>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</si>
  <si>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</si>
  <si>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</si>
  <si>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</si>
  <si>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</si>
  <si>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</si>
  <si>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</si>
  <si>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</si>
  <si>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</si>
  <si>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</si>
  <si>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</si>
  <si>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</si>
  <si>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</si>
  <si>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</si>
  <si>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</si>
  <si>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</si>
  <si>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</si>
  <si>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</si>
  <si>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</si>
  <si>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</si>
  <si>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</si>
  <si>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</si>
  <si>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</si>
  <si>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</si>
  <si>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</si>
  <si>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</si>
  <si>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</si>
  <si>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</si>
  <si>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</si>
  <si>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</si>
  <si>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</si>
  <si>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</si>
  <si>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</si>
  <si>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</si>
  <si>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</si>
  <si>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</si>
  <si>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</si>
  <si>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</si>
  <si>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</si>
  <si>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</si>
  <si>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</si>
  <si>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</si>
  <si>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</si>
  <si>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</si>
  <si>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</si>
  <si>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</si>
  <si>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</si>
  <si>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</si>
  <si>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</si>
  <si>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</si>
  <si>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</si>
  <si>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</si>
  <si>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</si>
  <si>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</si>
  <si>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</si>
  <si>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</si>
  <si>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</si>
  <si>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</si>
  <si>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</si>
  <si>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</si>
  <si>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</si>
  <si>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</si>
  <si>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</si>
  <si>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</si>
  <si>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</si>
  <si>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</si>
  <si>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</si>
  <si>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</si>
  <si>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</si>
  <si>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</si>
  <si>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</si>
  <si>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</si>
  <si>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</si>
  <si>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</si>
  <si>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</si>
  <si>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</si>
  <si>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</si>
  <si>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</si>
  <si>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</si>
  <si>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</si>
  <si>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</si>
  <si>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</si>
  <si>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</si>
  <si>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</si>
  <si>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</si>
  <si>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</si>
  <si>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</si>
  <si>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</si>
  <si>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</si>
  <si>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</si>
  <si>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</si>
  <si>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</si>
  <si>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</si>
  <si>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</si>
  <si>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</si>
  <si>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</si>
  <si>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</si>
  <si>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</si>
  <si>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</si>
  <si>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</si>
  <si>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</si>
  <si>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</si>
  <si>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</si>
  <si>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</si>
  <si>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</si>
  <si>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</si>
  <si>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</si>
  <si>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</si>
  <si>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</si>
  <si>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</si>
  <si>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</si>
  <si>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</si>
  <si>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</si>
  <si>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</si>
  <si>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</si>
  <si>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</si>
  <si>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</si>
  <si>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</si>
  <si>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</si>
  <si>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</si>
  <si>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</si>
  <si>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</si>
  <si>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</si>
  <si>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</si>
  <si>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</si>
  <si>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</si>
  <si>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</si>
  <si>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</si>
  <si>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</si>
  <si>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</si>
  <si>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</si>
  <si>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</si>
  <si>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</si>
  <si>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</si>
  <si>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</si>
  <si>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</si>
  <si>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</si>
  <si>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</si>
  <si>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</si>
  <si>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</si>
  <si>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</si>
  <si>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</si>
  <si>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</si>
  <si>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</si>
  <si>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</si>
  <si>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</si>
  <si>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</si>
  <si>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</si>
  <si>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</si>
  <si>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</si>
  <si>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</si>
  <si>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</si>
  <si>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</si>
  <si>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</si>
  <si>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</si>
  <si>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</si>
  <si>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</si>
  <si>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</si>
  <si>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</si>
  <si>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</si>
  <si>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</si>
  <si>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</si>
  <si>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</si>
  <si>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</si>
  <si>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</si>
  <si>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</si>
  <si>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</si>
  <si>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</si>
  <si>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</si>
  <si>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</si>
  <si>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</si>
  <si>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</si>
  <si>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</si>
  <si>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</si>
  <si>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</si>
  <si>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</si>
  <si>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</si>
  <si>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</si>
  <si>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</si>
  <si>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</si>
  <si>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</si>
  <si>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</si>
  <si>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</si>
  <si>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</si>
  <si>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</si>
  <si>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</si>
  <si>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</si>
  <si>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</si>
  <si>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</si>
  <si>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</si>
  <si>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</si>
  <si>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</si>
  <si>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</si>
  <si>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</si>
  <si>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</si>
  <si>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</si>
  <si>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</si>
  <si>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</si>
  <si>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</si>
  <si>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</si>
  <si>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</si>
  <si>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</si>
  <si>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</si>
  <si>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</si>
  <si>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</si>
  <si>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</si>
  <si>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</si>
  <si>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</si>
  <si>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</si>
  <si>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</si>
  <si>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</si>
  <si>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</si>
  <si>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</si>
  <si>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</si>
  <si>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</si>
  <si>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</si>
  <si>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</si>
  <si>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</si>
  <si>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</si>
  <si>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</si>
  <si>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</si>
  <si>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</si>
  <si>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</si>
  <si>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</si>
  <si>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</si>
  <si>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</si>
  <si>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</si>
  <si>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</si>
  <si>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</si>
  <si>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</si>
  <si>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</si>
  <si>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</si>
  <si>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</si>
  <si>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</si>
  <si>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</si>
  <si>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</si>
  <si>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</si>
  <si>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</si>
  <si>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</si>
  <si>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</si>
  <si>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</si>
  <si>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</si>
  <si>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</si>
  <si>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</si>
  <si>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</si>
  <si>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</si>
  <si>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</si>
  <si>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</si>
  <si>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</si>
  <si>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</si>
  <si>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</si>
  <si>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</si>
  <si>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</si>
  <si>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</si>
  <si>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</si>
  <si>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</si>
  <si>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</si>
  <si>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</si>
  <si>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</si>
  <si>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</si>
  <si>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</si>
  <si>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</si>
  <si>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</si>
  <si>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</si>
  <si>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</si>
  <si>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</si>
  <si>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</si>
  <si>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</si>
  <si>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</si>
  <si>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</si>
  <si>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</si>
  <si>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</si>
  <si>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</si>
  <si>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</si>
  <si>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</si>
  <si>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</si>
  <si>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</si>
  <si>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</si>
  <si>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</si>
  <si>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</si>
  <si>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</si>
  <si>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</si>
  <si>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</si>
  <si>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</si>
  <si>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</si>
  <si>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</si>
  <si>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</si>
  <si>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</si>
  <si>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</si>
  <si>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</si>
  <si>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</si>
  <si>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</si>
  <si>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</si>
  <si>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</si>
  <si>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</si>
  <si>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</si>
  <si>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</si>
  <si>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</si>
  <si>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</si>
  <si>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</si>
  <si>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</si>
  <si>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</si>
  <si>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</si>
  <si>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</si>
  <si>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</si>
  <si>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</si>
  <si>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</si>
  <si>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</si>
  <si>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</si>
  <si>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</si>
  <si>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</si>
  <si>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</si>
  <si>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</si>
  <si>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</si>
  <si>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</si>
  <si>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</si>
  <si>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</si>
  <si>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</si>
  <si>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</si>
  <si>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</si>
  <si>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</si>
  <si>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</si>
  <si>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</si>
  <si>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</si>
  <si>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</si>
  <si>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</si>
  <si>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</si>
  <si>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</si>
  <si>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</si>
  <si>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</si>
  <si>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</si>
  <si>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</si>
  <si>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</si>
  <si>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</si>
  <si>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</si>
  <si>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</si>
  <si>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</si>
  <si>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</si>
  <si>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</si>
  <si>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</si>
  <si>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</si>
  <si>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</si>
  <si>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</si>
  <si>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</si>
  <si>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</si>
  <si>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</si>
  <si>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</si>
  <si>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</si>
  <si>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</si>
  <si>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</si>
  <si>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</si>
  <si>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</si>
  <si>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</si>
  <si>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</si>
  <si>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</si>
  <si>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</si>
  <si>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</si>
  <si>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</si>
  <si>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</si>
  <si>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</si>
  <si>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</si>
  <si>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</si>
  <si>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</si>
  <si>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</si>
  <si>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</si>
  <si>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</si>
  <si>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</si>
  <si>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</si>
  <si>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</si>
  <si>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</si>
  <si>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</si>
  <si>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</si>
  <si>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</si>
  <si>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</si>
  <si>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</si>
  <si>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</si>
  <si>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</si>
  <si>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</si>
  <si>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</si>
  <si>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</si>
  <si>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</si>
  <si>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</si>
  <si>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</si>
  <si>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</si>
  <si>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</si>
  <si>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</si>
  <si>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</si>
  <si>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</si>
  <si>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</si>
  <si>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</si>
  <si>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</si>
  <si>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</si>
  <si>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</si>
  <si>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</si>
  <si>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</si>
  <si>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</si>
  <si>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</si>
  <si>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</si>
  <si>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</si>
  <si>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</si>
  <si>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</si>
  <si>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</si>
  <si>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</si>
  <si>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</si>
  <si>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</si>
  <si>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</si>
  <si>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</si>
  <si>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</si>
  <si>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</si>
  <si>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</si>
  <si>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</si>
  <si>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</si>
  <si>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</si>
  <si>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</si>
  <si>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</si>
  <si>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</si>
  <si>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</si>
  <si>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</si>
  <si>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</si>
  <si>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</si>
  <si>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</si>
  <si>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</si>
  <si>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</si>
  <si>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</si>
  <si>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</si>
  <si>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</si>
  <si>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</si>
  <si>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</si>
  <si>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</si>
  <si>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</si>
  <si>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</si>
  <si>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</si>
  <si>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</si>
  <si>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</si>
  <si>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</si>
  <si>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</si>
  <si>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</si>
  <si>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</si>
  <si>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</si>
  <si>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</si>
  <si>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</si>
  <si>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</si>
  <si>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</si>
  <si>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</si>
  <si>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</si>
  <si>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</si>
  <si>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</si>
  <si>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</si>
  <si>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</si>
  <si>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</si>
  <si>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</si>
  <si>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</si>
  <si>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</si>
  <si>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</si>
  <si>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</si>
  <si>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</si>
  <si>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</si>
  <si>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</si>
  <si>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</si>
  <si>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</si>
  <si>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</si>
  <si>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</si>
  <si>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</si>
  <si>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</si>
  <si>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</si>
  <si>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</si>
  <si>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</si>
  <si>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</si>
  <si>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</si>
  <si>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</si>
  <si>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</si>
  <si>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</si>
  <si>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</si>
  <si>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</si>
  <si>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</si>
  <si>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</si>
  <si>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</si>
  <si>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</si>
  <si>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</si>
  <si>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</si>
  <si>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</si>
  <si>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</si>
  <si>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</si>
  <si>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</si>
  <si>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</si>
  <si>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</si>
  <si>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</si>
  <si>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</si>
  <si>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</si>
  <si>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</si>
  <si>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</si>
  <si>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</si>
  <si>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</si>
  <si>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</si>
  <si>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</si>
  <si>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</si>
  <si>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</si>
  <si>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</si>
  <si>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</si>
  <si>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</si>
  <si>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</si>
  <si>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</si>
  <si>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</si>
  <si>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</si>
  <si>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</si>
  <si>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</si>
  <si>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</si>
  <si>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</si>
  <si>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</si>
  <si>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</si>
  <si>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</si>
  <si>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</si>
  <si>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</si>
  <si>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</si>
  <si>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</si>
  <si>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</si>
  <si>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</si>
  <si>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</si>
  <si>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</si>
  <si>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</si>
  <si>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</si>
  <si>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</si>
  <si>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</si>
  <si>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</si>
  <si>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</si>
  <si>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</si>
  <si>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</si>
  <si>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</si>
  <si>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</si>
  <si>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</si>
  <si>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</si>
  <si>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</si>
  <si>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</si>
  <si>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</si>
  <si>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</si>
  <si>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</si>
  <si>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</si>
  <si>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</si>
  <si>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</si>
  <si>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</si>
  <si>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</si>
  <si>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</si>
  <si>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</si>
  <si>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</si>
  <si>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</si>
  <si>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</si>
  <si>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</si>
  <si>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</si>
  <si>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</si>
  <si>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</si>
  <si>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</si>
  <si>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</si>
  <si>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</si>
  <si>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</si>
  <si>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</si>
  <si>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</si>
  <si>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</si>
  <si>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</si>
  <si>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</si>
  <si>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</si>
  <si>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</si>
  <si>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</si>
  <si>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</si>
  <si>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</si>
  <si>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</si>
  <si>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</si>
  <si>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</si>
  <si>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</si>
  <si>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</si>
  <si>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</si>
  <si>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</si>
  <si>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</si>
  <si>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</si>
  <si>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</si>
  <si>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</si>
  <si>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</si>
  <si>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</si>
  <si>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</si>
  <si>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</si>
  <si>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</si>
  <si>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</si>
  <si>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</si>
  <si>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</si>
  <si>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</si>
  <si>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</si>
  <si>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</si>
  <si>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</si>
  <si>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</si>
  <si>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</si>
  <si>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</si>
  <si>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</si>
  <si>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</si>
  <si>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</si>
  <si>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</si>
  <si>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</si>
  <si>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</si>
  <si>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</si>
  <si>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</si>
  <si>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</si>
  <si>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</si>
  <si>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</si>
  <si>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</si>
  <si>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</si>
  <si>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</si>
  <si>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</si>
  <si>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</si>
  <si>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</si>
  <si>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</si>
  <si>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</si>
  <si>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</si>
  <si>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</si>
  <si>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</si>
  <si>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</si>
  <si>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</si>
  <si>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</si>
  <si>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</si>
  <si>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</si>
  <si>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</si>
  <si>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</si>
  <si>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</si>
  <si>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</si>
  <si>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</si>
  <si>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</si>
  <si>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</si>
  <si>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</si>
  <si>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</si>
  <si>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</si>
  <si>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</si>
  <si>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</si>
  <si>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</si>
  <si>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</si>
  <si>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</si>
  <si>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</si>
  <si>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</si>
  <si>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</si>
  <si>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</si>
  <si>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</si>
  <si>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</si>
  <si>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</si>
  <si>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</si>
  <si>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</si>
  <si>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</si>
  <si>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</si>
  <si>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</si>
  <si>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</si>
  <si>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</si>
  <si>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</si>
  <si>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</si>
  <si>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</si>
  <si>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</si>
  <si>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</si>
  <si>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</si>
  <si>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</si>
  <si>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</si>
  <si>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</si>
  <si>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</si>
  <si>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</si>
  <si>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</si>
  <si>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</si>
  <si>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</si>
  <si>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</si>
  <si>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</si>
  <si>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</si>
  <si>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</si>
  <si>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</si>
  <si>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</si>
  <si>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</si>
  <si>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</si>
  <si>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</si>
  <si>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</si>
  <si>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</si>
  <si>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</si>
  <si>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</si>
  <si>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</si>
  <si>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</si>
  <si>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</si>
  <si>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</si>
  <si>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</si>
  <si>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</si>
  <si>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</si>
  <si>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</si>
  <si>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</si>
  <si>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</si>
  <si>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</si>
  <si>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</si>
  <si>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</si>
  <si>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</si>
  <si>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</si>
  <si>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</si>
  <si>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</si>
  <si>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</si>
  <si>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</si>
  <si>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</si>
  <si>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</si>
  <si>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</si>
  <si>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</si>
  <si>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</si>
  <si>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</si>
  <si>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</si>
  <si>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</si>
  <si>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</si>
  <si>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</si>
  <si>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</si>
  <si>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</si>
  <si>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</si>
  <si>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</si>
  <si>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</si>
  <si>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</si>
  <si>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</si>
  <si>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</si>
  <si>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</si>
  <si>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</si>
  <si>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</si>
  <si>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</si>
  <si>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</si>
  <si>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</si>
  <si>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</si>
  <si>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</si>
  <si>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</si>
  <si>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</si>
  <si>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</si>
  <si>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</si>
  <si>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</si>
  <si>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</si>
  <si>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</si>
  <si>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</si>
  <si>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</si>
  <si>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</si>
  <si>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</si>
  <si>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</si>
  <si>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</si>
  <si>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</si>
  <si>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</si>
  <si>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</si>
  <si>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</si>
  <si>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</si>
  <si>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</si>
  <si>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</si>
  <si>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</si>
  <si>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</si>
  <si>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</si>
  <si>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</si>
  <si>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</si>
  <si>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</si>
  <si>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</si>
  <si>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</si>
  <si>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</si>
  <si>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</si>
  <si>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</si>
  <si>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</si>
  <si>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</si>
  <si>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</si>
  <si>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</si>
  <si>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</si>
  <si>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</si>
  <si>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</si>
  <si>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</si>
  <si>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</si>
  <si>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</si>
  <si>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</si>
  <si>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</si>
  <si>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</si>
  <si>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</si>
  <si>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</si>
  <si>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</si>
  <si>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</si>
  <si>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</si>
  <si>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</si>
  <si>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</si>
  <si>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</si>
  <si>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</si>
  <si>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</si>
  <si>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</si>
  <si>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</si>
  <si>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</si>
  <si>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</si>
  <si>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</si>
  <si>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</si>
  <si>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</si>
  <si>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</si>
  <si>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</si>
  <si>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</si>
  <si>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</si>
  <si>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</si>
  <si>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</si>
  <si>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</si>
  <si>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</si>
  <si>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</si>
  <si>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</si>
  <si>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</si>
  <si>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</si>
  <si>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</si>
  <si>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</si>
  <si>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</si>
  <si>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</si>
  <si>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</si>
  <si>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</si>
  <si>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</si>
  <si>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</si>
  <si>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</si>
  <si>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</si>
  <si>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</si>
  <si>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</si>
  <si>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</si>
  <si>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</si>
  <si>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</si>
  <si>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</si>
  <si>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</si>
  <si>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</si>
  <si>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</si>
  <si>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</si>
  <si>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</si>
  <si>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</si>
  <si>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</si>
  <si>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</si>
  <si>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</si>
  <si>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</si>
  <si>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</si>
  <si>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</si>
  <si>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</si>
  <si>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</si>
  <si>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</si>
  <si>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</si>
  <si>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</si>
  <si>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</si>
  <si>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</si>
  <si>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</si>
  <si>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</si>
  <si>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</si>
  <si>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</si>
  <si>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</si>
  <si>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</si>
  <si>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</si>
  <si>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</si>
  <si>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</si>
  <si>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</si>
  <si>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</si>
  <si>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</si>
  <si>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</si>
  <si>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</si>
  <si>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</si>
  <si>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</si>
  <si>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</si>
  <si>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</si>
  <si>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</si>
  <si>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</si>
  <si>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</si>
  <si>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</si>
  <si>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</si>
  <si>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</si>
  <si>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</si>
  <si>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</si>
  <si>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</si>
  <si>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</si>
  <si>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</si>
  <si>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</si>
  <si>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</si>
  <si>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</si>
  <si>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</si>
  <si>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</si>
  <si>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</si>
  <si>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</si>
  <si>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</si>
  <si>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</si>
  <si>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</si>
  <si>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</si>
  <si>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</si>
  <si>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</si>
  <si>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</si>
  <si>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</si>
  <si>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</si>
  <si>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</si>
  <si>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</si>
  <si>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</si>
  <si>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</si>
  <si>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</si>
  <si>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</si>
  <si>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</si>
  <si>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</si>
  <si>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</si>
  <si>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</si>
  <si>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</si>
  <si>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</si>
  <si>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</si>
  <si>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</si>
  <si>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</si>
  <si>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</si>
  <si>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</si>
  <si>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</si>
  <si>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</si>
  <si>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</si>
  <si>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</si>
  <si>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</si>
  <si>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</si>
  <si>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</si>
  <si>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</si>
  <si>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</si>
  <si>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</si>
  <si>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</si>
  <si>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</si>
  <si>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</si>
  <si>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</si>
  <si>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</si>
  <si>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</si>
  <si>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</si>
  <si>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</si>
  <si>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</si>
  <si>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</si>
  <si>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</si>
  <si>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</si>
  <si>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</si>
  <si>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</si>
  <si>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</si>
  <si>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</si>
  <si>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</si>
  <si>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</si>
  <si>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</si>
  <si>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</si>
  <si>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</si>
  <si>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</si>
  <si>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</si>
  <si>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</si>
  <si>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</si>
  <si>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</si>
  <si>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</si>
  <si>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</si>
  <si>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</si>
  <si>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</si>
  <si>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</si>
  <si>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</si>
  <si>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</si>
  <si>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</si>
  <si>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</si>
  <si>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</si>
  <si>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</si>
  <si>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</si>
  <si>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</si>
  <si>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</si>
  <si>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</si>
  <si>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</si>
  <si>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</si>
  <si>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</si>
  <si>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</si>
  <si>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</si>
  <si>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</si>
  <si>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</si>
  <si>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</si>
  <si>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</si>
  <si>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</si>
  <si>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</si>
  <si>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</si>
  <si>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</si>
  <si>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</si>
  <si>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</si>
  <si>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</si>
  <si>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</si>
  <si>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</si>
  <si>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</si>
  <si>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</si>
  <si>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</si>
  <si>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</si>
  <si>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</si>
  <si>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</si>
  <si>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</si>
  <si>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</si>
  <si>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</si>
  <si>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</si>
  <si>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</si>
  <si>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</si>
  <si>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</si>
  <si>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</si>
  <si>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</si>
  <si>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</si>
  <si>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</si>
  <si>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</si>
  <si>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</si>
  <si>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</si>
  <si>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</si>
  <si>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</si>
  <si>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</si>
  <si>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</si>
  <si>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</si>
  <si>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</si>
  <si>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</si>
  <si>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</si>
  <si>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</si>
  <si>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</si>
  <si>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</si>
  <si>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</si>
  <si>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</si>
  <si>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</si>
  <si>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</si>
  <si>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</si>
  <si>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</si>
  <si>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</si>
  <si>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</si>
  <si>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</si>
  <si>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</si>
  <si>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</si>
  <si>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</si>
  <si>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</si>
  <si>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</si>
  <si>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</si>
  <si>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</si>
  <si>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</si>
  <si>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</si>
  <si>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</si>
  <si>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</si>
  <si>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</si>
  <si>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</si>
  <si>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</si>
  <si>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</si>
  <si>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</si>
  <si>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</si>
  <si>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</si>
  <si>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</si>
  <si>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</si>
  <si>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</si>
  <si>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</si>
  <si>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</si>
  <si>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</si>
  <si>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</si>
  <si>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</si>
  <si>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</si>
  <si>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</si>
  <si>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</si>
  <si>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</si>
  <si>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</si>
  <si>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</si>
  <si>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</si>
  <si>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</si>
  <si>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</si>
  <si>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</si>
  <si>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</si>
  <si>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</si>
  <si>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</si>
  <si>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</si>
  <si>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</si>
  <si>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</si>
  <si>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</si>
  <si>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</si>
  <si>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</si>
  <si>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</si>
  <si>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</si>
  <si>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</si>
  <si>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</si>
  <si>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</si>
  <si>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</si>
  <si>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</si>
  <si>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</si>
  <si>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</si>
  <si>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</si>
  <si>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</si>
  <si>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</si>
  <si>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</si>
  <si>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</si>
  <si>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</si>
  <si>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</si>
  <si>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</si>
  <si>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</si>
  <si>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</si>
  <si>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</si>
  <si>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</si>
  <si>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</si>
  <si>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</si>
  <si>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</si>
  <si>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</si>
  <si>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</si>
  <si>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</si>
  <si>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</si>
  <si>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</si>
  <si>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</si>
  <si>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</si>
  <si>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</si>
  <si>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</si>
  <si>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</si>
  <si>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</si>
  <si>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</si>
  <si>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</si>
  <si>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</si>
  <si>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</si>
  <si>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</si>
  <si>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</si>
  <si>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</si>
  <si>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</si>
  <si>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</si>
  <si>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</si>
  <si>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</si>
  <si>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</si>
  <si>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</si>
  <si>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</si>
  <si>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</si>
  <si>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</si>
  <si>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</si>
  <si>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</si>
  <si>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</si>
  <si>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</si>
  <si>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</si>
  <si>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</si>
  <si>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</si>
  <si>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</si>
  <si>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</si>
  <si>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</si>
  <si>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</si>
  <si>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</si>
  <si>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</si>
  <si>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</si>
  <si>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</si>
  <si>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</si>
  <si>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</si>
  <si>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</si>
  <si>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</si>
  <si>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</si>
  <si>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</si>
  <si>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</si>
  <si>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</si>
  <si>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</si>
  <si>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</si>
  <si>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</si>
  <si>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</si>
  <si>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</si>
  <si>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</si>
  <si>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</si>
  <si>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</si>
  <si>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</si>
  <si>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</si>
  <si>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</si>
  <si>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</si>
  <si>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</si>
  <si>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</si>
  <si>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</si>
  <si>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</si>
  <si>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</si>
  <si>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</si>
  <si>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</si>
  <si>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</si>
  <si>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</si>
  <si>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</si>
  <si>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</si>
  <si>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</si>
  <si>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</si>
  <si>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</si>
  <si>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</si>
  <si>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</si>
  <si>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</si>
  <si>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</si>
  <si>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</si>
  <si>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</si>
  <si>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</si>
  <si>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</si>
  <si>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</si>
  <si>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</si>
  <si>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</si>
  <si>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</si>
  <si>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</si>
  <si>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</si>
  <si>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</si>
  <si>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</si>
  <si>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</si>
  <si>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</si>
  <si>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</si>
  <si>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</si>
  <si>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</si>
  <si>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</si>
  <si>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</si>
  <si>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</si>
  <si>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</si>
  <si>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</si>
  <si>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</si>
  <si>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</si>
  <si>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</si>
  <si>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</si>
  <si>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</si>
  <si>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</si>
  <si>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</si>
  <si>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</si>
  <si>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</si>
  <si>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</si>
  <si>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</si>
  <si>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</si>
  <si>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</si>
  <si>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</si>
  <si>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</si>
  <si>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</si>
  <si>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</si>
  <si>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</si>
  <si>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</si>
  <si>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</si>
  <si>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</si>
  <si>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</si>
  <si>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</si>
  <si>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</si>
  <si>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</si>
  <si>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</si>
  <si>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</si>
  <si>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</si>
  <si>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</si>
  <si>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</si>
  <si>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</si>
  <si>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</si>
  <si>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</si>
  <si>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</si>
  <si>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</si>
  <si>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</si>
  <si>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</si>
  <si>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</si>
  <si>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</si>
  <si>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</si>
  <si>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</si>
  <si>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</si>
  <si>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</si>
  <si>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</si>
  <si>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</si>
  <si>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</si>
  <si>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</si>
  <si>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</si>
  <si>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</si>
  <si>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</si>
  <si>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</si>
  <si>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</si>
  <si>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</si>
  <si>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</si>
  <si>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</si>
  <si>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</si>
  <si>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</si>
  <si>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</si>
  <si>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</si>
  <si>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</si>
  <si>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</si>
  <si>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</si>
  <si>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</si>
  <si>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</si>
  <si>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</si>
  <si>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</si>
  <si>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</si>
  <si>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</si>
  <si>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</si>
  <si>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</si>
  <si>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</si>
  <si>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</si>
  <si>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</si>
  <si>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</si>
  <si>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</si>
  <si>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</si>
  <si>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</si>
  <si>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</si>
  <si>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</si>
  <si>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</si>
  <si>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</si>
  <si>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</si>
  <si>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</si>
  <si>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</si>
  <si>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</si>
  <si>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</si>
  <si>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</si>
  <si>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</si>
  <si>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</si>
  <si>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</si>
  <si>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</si>
  <si>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</si>
  <si>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</si>
  <si>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</si>
  <si>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</si>
  <si>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</si>
  <si>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</si>
  <si>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</si>
  <si>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</si>
  <si>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</si>
  <si>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</si>
  <si>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</si>
  <si>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</si>
  <si>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</si>
  <si>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</si>
  <si>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</si>
  <si>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</si>
  <si>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</si>
  <si>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</si>
  <si>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</si>
  <si>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</si>
  <si>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</si>
  <si>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</si>
  <si>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</si>
  <si>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</si>
  <si>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</si>
  <si>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</si>
  <si>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</si>
  <si>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</si>
  <si>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</si>
  <si>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</si>
  <si>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</si>
  <si>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</si>
  <si>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</si>
  <si>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</si>
  <si>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</si>
  <si>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</si>
  <si>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</si>
  <si>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</si>
  <si>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</si>
  <si>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</si>
  <si>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</si>
  <si>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</si>
  <si>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</si>
  <si>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</si>
  <si>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</si>
  <si>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</si>
  <si>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</si>
  <si>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</si>
  <si>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</si>
  <si>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</si>
  <si>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</si>
  <si>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</si>
  <si>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</si>
  <si>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</si>
  <si>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</si>
  <si>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</si>
  <si>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</si>
  <si>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</si>
  <si>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</si>
  <si>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</si>
  <si>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</si>
  <si>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</si>
  <si>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</si>
  <si>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</si>
  <si>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</si>
  <si>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</si>
  <si>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</si>
  <si>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</si>
  <si>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</si>
  <si>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</si>
  <si>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</si>
  <si>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</si>
  <si>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</si>
  <si>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</si>
  <si>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</si>
  <si>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</si>
  <si>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</si>
  <si>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</si>
  <si>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</si>
  <si>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</si>
  <si>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</si>
  <si>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</si>
  <si>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</si>
  <si>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</si>
  <si>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</si>
  <si>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</si>
  <si>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</si>
  <si>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</si>
  <si>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</si>
  <si>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</si>
  <si>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</si>
  <si>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</si>
  <si>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</si>
  <si>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</si>
  <si>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</si>
  <si>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</si>
  <si>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</si>
  <si>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</si>
  <si>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</si>
  <si>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</si>
  <si>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</si>
  <si>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</si>
  <si>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</si>
  <si>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</si>
  <si>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</si>
  <si>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</si>
  <si>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</si>
  <si>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</si>
  <si>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</si>
  <si>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</si>
  <si>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</si>
  <si>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</si>
  <si>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</si>
  <si>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</si>
  <si>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</si>
  <si>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</si>
  <si>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</si>
  <si>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</si>
  <si>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</si>
  <si>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</si>
  <si>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</si>
  <si>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</si>
  <si>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</si>
  <si>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</si>
  <si>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</si>
  <si>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</si>
  <si>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</si>
  <si>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</si>
  <si>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</si>
  <si>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</si>
  <si>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</si>
  <si>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</si>
  <si>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</si>
  <si>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</si>
  <si>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</si>
  <si>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</si>
  <si>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</si>
  <si>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</si>
  <si>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</si>
  <si>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</si>
  <si>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</si>
  <si>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</si>
  <si>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</si>
  <si>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</si>
  <si>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</si>
  <si>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</si>
  <si>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</si>
  <si>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</si>
  <si>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</si>
  <si>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</si>
  <si>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</si>
  <si>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</si>
  <si>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</si>
  <si>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</si>
  <si>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</si>
  <si>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</si>
  <si>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</si>
  <si>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</si>
  <si>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</si>
  <si>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</si>
  <si>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</si>
  <si>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</si>
  <si>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</si>
  <si>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</si>
  <si>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</si>
  <si>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</si>
  <si>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</si>
  <si>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</si>
  <si>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</si>
  <si>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</si>
  <si>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</si>
  <si>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</si>
  <si>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</si>
  <si>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</si>
  <si>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</si>
  <si>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</si>
  <si>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</si>
  <si>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</si>
  <si>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</si>
  <si>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</si>
  <si>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</si>
  <si>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</si>
  <si>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</si>
  <si>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</si>
  <si>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</si>
  <si>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</si>
  <si>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</si>
  <si>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</si>
  <si>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</si>
  <si>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</si>
  <si>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</si>
  <si>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</si>
  <si>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</si>
  <si>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</si>
  <si>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</si>
  <si>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</si>
  <si>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</si>
  <si>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</si>
  <si>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</si>
  <si>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</si>
  <si>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</si>
  <si>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</si>
  <si>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</si>
  <si>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</si>
  <si>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</si>
  <si>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</si>
  <si>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</si>
  <si>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</si>
  <si>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</si>
  <si>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</si>
  <si>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</si>
  <si>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</si>
  <si>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</si>
  <si>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</si>
  <si>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</si>
  <si>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</si>
  <si>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</si>
  <si>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</si>
  <si>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</si>
  <si>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</si>
  <si>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</si>
  <si>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</si>
  <si>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</si>
  <si>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</si>
  <si>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</si>
  <si>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</si>
  <si>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</si>
  <si>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</si>
  <si>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</si>
  <si>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</si>
  <si>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</si>
  <si>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</si>
  <si>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</si>
  <si>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</si>
  <si>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</si>
  <si>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</si>
  <si>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</si>
  <si>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</si>
  <si>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</si>
  <si>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</si>
  <si>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</si>
  <si>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</si>
  <si>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</si>
  <si>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</si>
  <si>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</si>
  <si>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</si>
  <si>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</si>
  <si>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</si>
  <si>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</si>
  <si>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</si>
  <si>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</si>
  <si>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</si>
  <si>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</si>
  <si>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</si>
  <si>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</si>
  <si>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</si>
  <si>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</si>
  <si>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</si>
  <si>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</si>
  <si>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</si>
  <si>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</si>
  <si>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</si>
  <si>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</si>
  <si>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</si>
  <si>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</si>
  <si>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</si>
  <si>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</si>
  <si>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</si>
  <si>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</si>
  <si>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</si>
  <si>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</si>
  <si>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</si>
  <si>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</si>
  <si>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</si>
  <si>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</si>
  <si>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</si>
  <si>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</si>
  <si>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</si>
  <si>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</si>
  <si>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</si>
  <si>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</si>
  <si>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</si>
  <si>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</si>
  <si>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</si>
  <si>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</si>
  <si>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</si>
  <si>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</si>
  <si>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</si>
  <si>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</si>
  <si>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</si>
  <si>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</si>
  <si>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</si>
  <si>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</si>
  <si>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</si>
  <si>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</si>
  <si>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</si>
  <si>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</si>
  <si>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</si>
  <si>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</si>
  <si>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</si>
  <si>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</si>
  <si>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</si>
  <si>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</si>
  <si>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</si>
  <si>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</si>
  <si>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</si>
  <si>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</si>
  <si>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</si>
  <si>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</si>
  <si>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</si>
  <si>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</si>
  <si>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</si>
  <si>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</si>
  <si>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</si>
  <si>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</si>
  <si>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</si>
  <si>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</si>
  <si>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</si>
  <si>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</si>
  <si>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</si>
  <si>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</si>
  <si>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</si>
  <si>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</si>
  <si>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</si>
  <si>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</si>
  <si>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</si>
  <si>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</si>
  <si>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</si>
  <si>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</si>
  <si>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</si>
  <si>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</si>
  <si>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</si>
  <si>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</si>
  <si>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</si>
  <si>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</si>
  <si>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</si>
  <si>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</si>
  <si>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</si>
  <si>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</si>
  <si>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</si>
  <si>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</si>
  <si>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</si>
  <si>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</si>
  <si>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</si>
  <si>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</si>
  <si>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</si>
  <si>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</si>
  <si>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</si>
  <si>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</si>
  <si>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</si>
  <si>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</si>
  <si>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</si>
  <si>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</si>
  <si>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</si>
  <si>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</si>
  <si>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</si>
  <si>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</si>
  <si>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</si>
  <si>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</si>
  <si>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</si>
  <si>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</si>
  <si>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</si>
  <si>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</si>
  <si>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</si>
  <si>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</si>
  <si>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</si>
  <si>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</si>
  <si>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</si>
  <si>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</si>
  <si>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</si>
  <si>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</si>
  <si>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</si>
  <si>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</si>
  <si>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</si>
  <si>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</si>
  <si>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</si>
  <si>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</si>
  <si>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</si>
  <si>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</si>
  <si>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</si>
  <si>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</si>
  <si>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</si>
  <si>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</si>
  <si>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</si>
  <si>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</si>
  <si>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</si>
  <si>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</si>
  <si>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</si>
  <si>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</si>
  <si>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</si>
  <si>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</si>
  <si>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</si>
  <si>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</si>
  <si>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</si>
  <si>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</si>
  <si>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</si>
  <si>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</si>
  <si>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</si>
  <si>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</si>
  <si>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</si>
  <si>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</si>
  <si>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</si>
  <si>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</si>
  <si>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</si>
  <si>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</si>
  <si>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</si>
  <si>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</si>
  <si>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</si>
  <si>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</si>
  <si>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</si>
  <si>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</si>
  <si>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</si>
  <si>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</si>
  <si>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</si>
  <si>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</si>
  <si>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</si>
  <si>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</si>
  <si>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</si>
  <si>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</si>
  <si>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</si>
  <si>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</si>
  <si>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</si>
  <si>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</si>
  <si>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</si>
  <si>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</si>
  <si>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</si>
  <si>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</si>
  <si>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</si>
  <si>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</si>
  <si>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</si>
  <si>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</si>
  <si>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</si>
  <si>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</si>
  <si>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</si>
  <si>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</si>
  <si>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</si>
  <si>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</si>
  <si>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</si>
  <si>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</si>
  <si>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</si>
  <si>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</si>
  <si>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</si>
  <si>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</si>
  <si>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</si>
  <si>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</si>
  <si>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</si>
  <si>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</si>
  <si>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</si>
  <si>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</si>
  <si>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</si>
  <si>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</si>
  <si>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</si>
  <si>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</si>
  <si>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</si>
  <si>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</si>
  <si>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</si>
  <si>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</si>
  <si>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</si>
  <si>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</si>
  <si>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</si>
  <si>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</si>
  <si>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</si>
  <si>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</si>
  <si>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</si>
  <si>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</si>
  <si>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</si>
  <si>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</si>
  <si>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</si>
  <si>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</si>
  <si>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</si>
  <si>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</si>
  <si>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</si>
  <si>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</si>
  <si>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</si>
  <si>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</si>
  <si>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</si>
  <si>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</si>
  <si>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</si>
  <si>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</si>
  <si>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</si>
  <si>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</si>
  <si>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</si>
  <si>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</si>
  <si>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</si>
  <si>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</si>
  <si>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</si>
  <si>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</si>
  <si>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</si>
  <si>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</si>
  <si>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</si>
  <si>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</si>
  <si>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</si>
  <si>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</si>
  <si>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</si>
  <si>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</si>
  <si>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</si>
  <si>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</si>
  <si>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</si>
  <si>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</si>
  <si>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</si>
  <si>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</si>
  <si>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</si>
  <si>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</si>
  <si>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</si>
  <si>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</si>
  <si>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</si>
  <si>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</si>
  <si>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</si>
  <si>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</si>
  <si>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</si>
  <si>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</si>
  <si>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</si>
  <si>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</si>
  <si>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</si>
  <si>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</si>
  <si>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</si>
  <si>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</si>
  <si>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</si>
  <si>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</si>
  <si>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</si>
  <si>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</si>
  <si>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</si>
  <si>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</si>
  <si>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</si>
  <si>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</si>
  <si>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</si>
  <si>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</si>
  <si>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</si>
  <si>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</si>
  <si>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</si>
  <si>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</si>
  <si>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</si>
  <si>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</si>
  <si>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</si>
  <si>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</si>
  <si>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</si>
  <si>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</si>
  <si>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</si>
  <si>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</si>
  <si>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</si>
  <si>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</si>
  <si>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</si>
  <si>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</si>
  <si>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</si>
  <si>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</si>
  <si>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</si>
  <si>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</si>
  <si>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</si>
  <si>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</si>
  <si>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</si>
  <si>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</si>
  <si>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</si>
  <si>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</si>
  <si>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</si>
  <si>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</si>
  <si>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</si>
  <si>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</si>
  <si>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</si>
  <si>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</si>
  <si>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</si>
  <si>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</si>
  <si>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</si>
  <si>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</si>
  <si>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</si>
  <si>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</si>
  <si>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</si>
  <si>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</si>
  <si>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</si>
  <si>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</si>
  <si>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</si>
  <si>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</si>
  <si>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</si>
  <si>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</si>
  <si>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</si>
  <si>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</si>
  <si>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</si>
  <si>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</si>
  <si>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</si>
  <si>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</si>
  <si>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</si>
  <si>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</si>
  <si>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</si>
  <si>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</si>
  <si>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</si>
  <si>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</si>
  <si>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</si>
  <si>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</si>
  <si>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</si>
  <si>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</si>
  <si>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</si>
  <si>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</si>
  <si>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</si>
  <si>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</si>
  <si>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</si>
  <si>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</si>
  <si>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</si>
  <si>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</si>
  <si>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</si>
  <si>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</si>
  <si>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</si>
  <si>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</si>
  <si>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</si>
  <si>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</si>
  <si>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</si>
  <si>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</si>
  <si>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</si>
  <si>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</si>
  <si>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</si>
  <si>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</si>
  <si>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</si>
  <si>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</si>
  <si>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</si>
  <si>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</si>
  <si>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</si>
  <si>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</si>
  <si>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</si>
  <si>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</si>
  <si>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</si>
  <si>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</si>
  <si>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</si>
  <si>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</si>
  <si>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</si>
  <si>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</si>
  <si>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</si>
  <si>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</si>
  <si>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</si>
  <si>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</si>
  <si>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</si>
  <si>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</si>
  <si>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</si>
  <si>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</si>
  <si>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</si>
  <si>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</si>
  <si>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</si>
  <si>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</si>
  <si>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</si>
  <si>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</si>
  <si>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</si>
  <si>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</si>
  <si>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</si>
  <si>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</si>
  <si>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</si>
  <si>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</si>
  <si>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</si>
  <si>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</si>
  <si>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</si>
  <si>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</si>
  <si>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</si>
  <si>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</si>
  <si>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</si>
  <si>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</si>
  <si>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</si>
  <si>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</si>
  <si>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</si>
  <si>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</si>
  <si>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</si>
  <si>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</si>
  <si>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</si>
  <si>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</si>
  <si>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</si>
  <si>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</si>
  <si>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</si>
  <si>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</si>
  <si>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</si>
  <si>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</si>
  <si>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</si>
  <si>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</si>
  <si>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</si>
  <si>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</si>
  <si>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</si>
  <si>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</si>
  <si>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</si>
  <si>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</si>
  <si>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</si>
  <si>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</si>
  <si>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</si>
  <si>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</si>
  <si>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</si>
  <si>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</si>
  <si>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</si>
  <si>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</si>
  <si>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</si>
  <si>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</si>
  <si>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</si>
  <si>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</si>
  <si>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</si>
  <si>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</si>
  <si>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</si>
  <si>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</si>
  <si>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</si>
  <si>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</si>
  <si>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</si>
  <si>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</si>
  <si>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</si>
  <si>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</si>
  <si>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</si>
  <si>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</si>
  <si>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</si>
  <si>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</si>
  <si>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</si>
  <si>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</si>
  <si>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</si>
  <si>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</si>
  <si>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</si>
  <si>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</si>
  <si>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</si>
  <si>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</si>
  <si>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</si>
  <si>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</si>
  <si>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</si>
  <si>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</si>
  <si>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</si>
  <si>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</si>
  <si>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</si>
  <si>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</si>
  <si>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</si>
  <si>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</si>
  <si>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</si>
  <si>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</si>
  <si>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</si>
  <si>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</si>
  <si>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</si>
  <si>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</si>
  <si>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</si>
  <si>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</si>
  <si>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</si>
  <si>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</si>
  <si>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</si>
  <si>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</si>
  <si>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</si>
  <si>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</si>
  <si>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</si>
  <si>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</si>
  <si>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</si>
  <si>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</si>
  <si>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</si>
  <si>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</si>
  <si>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</si>
  <si>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</si>
  <si>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</si>
  <si>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</si>
  <si>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</si>
  <si>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</si>
  <si>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</si>
  <si>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</si>
  <si>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</si>
  <si>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</si>
  <si>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</si>
  <si>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</si>
  <si>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</si>
  <si>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</si>
  <si>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</si>
  <si>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</si>
  <si>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</si>
  <si>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</si>
  <si>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</si>
  <si>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</si>
  <si>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</si>
  <si>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</si>
  <si>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</si>
  <si>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</si>
  <si>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</si>
  <si>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</si>
  <si>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</si>
  <si>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</si>
  <si>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</si>
  <si>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</si>
  <si>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</si>
  <si>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</si>
  <si>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</si>
  <si>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</si>
  <si>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</si>
  <si>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</si>
  <si>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</si>
  <si>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</si>
  <si>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</si>
  <si>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</si>
  <si>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</si>
  <si>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</si>
  <si>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</si>
  <si>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</si>
  <si>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</si>
  <si>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</si>
  <si>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</si>
  <si>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</si>
  <si>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</si>
  <si>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</si>
  <si>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</si>
  <si>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</si>
  <si>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</si>
  <si>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</si>
  <si>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</si>
  <si>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</si>
  <si>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</si>
  <si>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</si>
  <si>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</si>
  <si>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</si>
  <si>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</si>
  <si>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</si>
  <si>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</si>
  <si>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</si>
  <si>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</si>
  <si>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</si>
  <si>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</si>
  <si>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</si>
  <si>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</si>
  <si>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</si>
  <si>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</si>
  <si>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</si>
  <si>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</si>
  <si>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</si>
  <si>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</si>
  <si>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</si>
  <si>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</si>
  <si>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</si>
  <si>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</si>
  <si>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</si>
  <si>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</si>
  <si>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</si>
  <si>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</si>
  <si>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</si>
  <si>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</si>
  <si>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</si>
  <si>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</si>
  <si>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</si>
  <si>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</si>
  <si>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</si>
  <si>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</si>
  <si>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</si>
  <si>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</si>
  <si>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</si>
  <si>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</si>
  <si>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</si>
  <si>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</si>
  <si>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</si>
  <si>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</si>
  <si>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</si>
  <si>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</si>
  <si>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</si>
  <si>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</si>
  <si>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</si>
  <si>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</si>
  <si>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</si>
  <si>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</si>
  <si>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</si>
  <si>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</si>
  <si>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</si>
  <si>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</si>
  <si>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</si>
  <si>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</si>
  <si>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</si>
  <si>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</si>
  <si>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</si>
  <si>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</si>
  <si>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</si>
  <si>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</si>
  <si>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</si>
  <si>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</si>
  <si>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</si>
  <si>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</si>
  <si>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</si>
  <si>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</si>
  <si>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</si>
  <si>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</si>
  <si>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</si>
  <si>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</si>
  <si>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</si>
  <si>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</si>
  <si>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</si>
  <si>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</si>
  <si>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</si>
  <si>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</si>
  <si>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</si>
  <si>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</si>
  <si>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</si>
  <si>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</si>
  <si>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</si>
  <si>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</si>
  <si>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</si>
  <si>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</si>
  <si>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</si>
  <si>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</si>
  <si>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</si>
  <si>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</si>
  <si>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</si>
  <si>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</si>
  <si>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</si>
  <si>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</si>
  <si>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</si>
  <si>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</si>
  <si>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</si>
  <si>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</si>
  <si>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</si>
  <si>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</si>
  <si>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</si>
  <si>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</si>
  <si>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</si>
  <si>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</si>
  <si>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</si>
  <si>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</si>
  <si>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</si>
  <si>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</si>
  <si>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</si>
  <si>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</si>
  <si>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</si>
  <si>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</si>
  <si>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</si>
  <si>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</si>
  <si>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</si>
  <si>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</si>
  <si>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</si>
  <si>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</si>
  <si>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</si>
  <si>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</si>
  <si>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</si>
  <si>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</si>
  <si>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</si>
  <si>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</si>
  <si>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</si>
  <si>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</si>
  <si>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</si>
  <si>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</si>
  <si>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</si>
  <si>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</si>
  <si>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</si>
  <si>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</si>
  <si>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</si>
  <si>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</si>
  <si>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</si>
  <si>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</si>
  <si>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</si>
  <si>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</si>
  <si>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</si>
  <si>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</si>
  <si>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</si>
  <si>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</si>
  <si>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</si>
  <si>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</si>
  <si>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</si>
  <si>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</si>
  <si>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</si>
  <si>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</si>
  <si>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</si>
  <si>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</si>
  <si>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</si>
  <si>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</si>
  <si>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</si>
  <si>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</si>
  <si>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</si>
  <si>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</si>
  <si>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</si>
  <si>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</si>
  <si>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</si>
  <si>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</si>
  <si>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</si>
  <si>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</si>
  <si>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</si>
  <si>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</si>
  <si>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</si>
  <si>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</si>
  <si>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</si>
  <si>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</si>
  <si>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</si>
  <si>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</si>
  <si>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</si>
  <si>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</si>
  <si>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</si>
  <si>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</si>
  <si>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</si>
  <si>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</si>
  <si>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</si>
  <si>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</si>
  <si>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</si>
  <si>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</si>
  <si>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</si>
  <si>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</si>
  <si>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</si>
  <si>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</si>
  <si>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</si>
  <si>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</si>
  <si>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</si>
  <si>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</si>
  <si>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</si>
  <si>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</si>
  <si>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</si>
  <si>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</si>
  <si>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</si>
  <si>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</si>
  <si>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</si>
  <si>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</si>
  <si>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</si>
  <si>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</si>
  <si>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</si>
  <si>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</si>
  <si>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</si>
  <si>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</si>
  <si>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</si>
  <si>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</si>
  <si>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</si>
  <si>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</si>
  <si>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</si>
  <si>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</si>
  <si>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</si>
  <si>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</si>
  <si>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</si>
  <si>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</si>
  <si>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</si>
  <si>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</si>
  <si>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</si>
  <si>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</si>
  <si>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</si>
  <si>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</si>
  <si>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</si>
  <si>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</si>
  <si>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</si>
  <si>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</si>
  <si>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</si>
  <si>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</si>
  <si>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</si>
  <si>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</si>
  <si>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</si>
  <si>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</si>
  <si>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</si>
  <si>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</si>
  <si>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</si>
  <si>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</si>
  <si>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</si>
  <si>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</si>
  <si>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</si>
  <si>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</si>
  <si>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</si>
  <si>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</si>
  <si>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</si>
  <si>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</si>
  <si>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</si>
  <si>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</si>
  <si>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</si>
  <si>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</si>
  <si>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</si>
  <si>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</si>
  <si>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</si>
  <si>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</si>
  <si>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</si>
  <si>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</si>
  <si>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</si>
  <si>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</si>
  <si>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</si>
  <si>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</si>
  <si>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</si>
  <si>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</si>
  <si>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</si>
  <si>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</si>
  <si>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</si>
  <si>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</si>
  <si>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</si>
  <si>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</si>
  <si>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</si>
  <si>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</si>
  <si>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</si>
  <si>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</si>
  <si>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</si>
  <si>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</si>
  <si>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</si>
  <si>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</si>
  <si>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</si>
  <si>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</si>
  <si>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</si>
  <si>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</si>
  <si>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</si>
  <si>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</si>
  <si>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</si>
  <si>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</si>
  <si>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</si>
  <si>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</si>
  <si>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</si>
  <si>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</si>
  <si>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</si>
  <si>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</si>
  <si>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</si>
  <si>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</si>
  <si>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</si>
  <si>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</si>
  <si>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</si>
  <si>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</si>
  <si>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</si>
  <si>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</si>
  <si>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</si>
  <si>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</si>
  <si>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</si>
  <si>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</si>
  <si>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</si>
  <si>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</si>
  <si>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</si>
  <si>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</si>
  <si>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</si>
  <si>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</si>
  <si>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</si>
  <si>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</si>
  <si>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</si>
  <si>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</si>
  <si>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</si>
  <si>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</si>
  <si>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</si>
  <si>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</si>
  <si>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</si>
  <si>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</si>
  <si>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</si>
  <si>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</si>
  <si>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</si>
  <si>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</si>
  <si>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</si>
  <si>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</si>
  <si>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</si>
  <si>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</si>
  <si>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</si>
  <si>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</si>
  <si>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</si>
  <si>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</si>
  <si>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</si>
  <si>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</si>
  <si>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</si>
  <si>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</si>
  <si>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</si>
  <si>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</si>
  <si>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</si>
  <si>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</si>
  <si>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</si>
  <si>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</si>
  <si>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</si>
  <si>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</si>
  <si>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</si>
  <si>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</si>
  <si>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</si>
  <si>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</si>
  <si>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</si>
  <si>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</si>
  <si>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</si>
  <si>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</si>
  <si>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</si>
  <si>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</si>
  <si>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</si>
  <si>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</si>
  <si>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</si>
  <si>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</si>
  <si>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</si>
  <si>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</si>
  <si>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</si>
  <si>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</si>
  <si>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</si>
  <si>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</si>
  <si>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</si>
  <si>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</si>
  <si>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</si>
  <si>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</si>
  <si>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</si>
  <si>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</si>
  <si>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</si>
  <si>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</si>
  <si>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</si>
  <si>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</si>
  <si>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</si>
  <si>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</si>
  <si>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</si>
  <si>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</si>
  <si>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</si>
  <si>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</si>
  <si>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</si>
  <si>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</si>
  <si>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</si>
  <si>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</si>
  <si>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</si>
  <si>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</si>
  <si>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</si>
  <si>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</si>
  <si>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</si>
  <si>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</si>
  <si>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</si>
  <si>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</si>
  <si>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</si>
  <si>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</si>
  <si>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</si>
  <si>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</si>
  <si>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</si>
  <si>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</si>
  <si>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</si>
  <si>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</si>
  <si>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</si>
  <si>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</si>
  <si>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</si>
  <si>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</si>
  <si>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</si>
  <si>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</si>
  <si>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</si>
  <si>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</si>
  <si>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</si>
  <si>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</si>
  <si>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</si>
  <si>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</si>
  <si>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</si>
  <si>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</si>
  <si>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</si>
  <si>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</si>
  <si>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</si>
  <si>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</si>
  <si>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</si>
  <si>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</si>
  <si>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</si>
  <si>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</si>
  <si>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</si>
  <si>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</si>
  <si>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</si>
  <si>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</si>
  <si>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</si>
  <si>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</si>
  <si>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</si>
  <si>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</si>
  <si>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</si>
  <si>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</si>
  <si>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</si>
  <si>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</si>
  <si>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</si>
  <si>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</si>
  <si>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</si>
  <si>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</si>
  <si>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</si>
  <si>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</si>
  <si>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</si>
  <si>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</si>
  <si>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</si>
  <si>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</si>
  <si>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</si>
  <si>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</si>
  <si>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</si>
  <si>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</si>
  <si>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</si>
  <si>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</si>
  <si>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</si>
  <si>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</si>
  <si>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</si>
  <si>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</si>
  <si>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</si>
  <si>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</si>
  <si>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</si>
  <si>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</si>
  <si>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</si>
  <si>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</si>
  <si>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</si>
  <si>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</si>
  <si>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</si>
  <si>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</si>
  <si>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</si>
  <si>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</si>
  <si>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</si>
  <si>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</si>
  <si>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</si>
  <si>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</si>
  <si>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</si>
  <si>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</si>
  <si>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</si>
  <si>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</si>
  <si>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</si>
  <si>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</si>
  <si>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</si>
  <si>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</si>
  <si>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</si>
  <si>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</si>
  <si>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</si>
  <si>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</si>
  <si>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</si>
  <si>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</si>
  <si>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</si>
  <si>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</si>
  <si>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</si>
  <si>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</si>
  <si>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</si>
  <si>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</si>
  <si>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</si>
  <si>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</si>
  <si>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</si>
  <si>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</si>
  <si>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</si>
  <si>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</si>
  <si>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</si>
  <si>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</si>
  <si>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</si>
  <si>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</si>
  <si>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</si>
  <si>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</si>
  <si>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</si>
  <si>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</si>
  <si>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</si>
  <si>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</si>
  <si>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</si>
  <si>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</si>
  <si>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</si>
  <si>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</si>
  <si>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</si>
  <si>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</si>
  <si>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</si>
  <si>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</si>
  <si>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</si>
  <si>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</si>
  <si>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</si>
  <si>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</si>
  <si>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</si>
  <si>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</si>
  <si>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</si>
  <si>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</si>
  <si>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</si>
  <si>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</si>
  <si>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</si>
  <si>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</si>
  <si>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</si>
  <si>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</si>
  <si>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</si>
  <si>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</si>
  <si>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</si>
  <si>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</si>
  <si>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</si>
  <si>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</si>
  <si>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</si>
  <si>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</si>
  <si>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</si>
  <si>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</si>
  <si>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</si>
  <si>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</si>
  <si>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</si>
  <si>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</si>
  <si>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</si>
  <si>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</si>
  <si>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</si>
  <si>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</si>
  <si>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</si>
  <si>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</si>
  <si>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</si>
  <si>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</si>
  <si>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</si>
  <si>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</si>
  <si>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</si>
  <si>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</si>
  <si>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</si>
  <si>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</si>
  <si>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</si>
  <si>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</si>
  <si>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</si>
  <si>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</si>
  <si>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</si>
  <si>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</si>
  <si>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</si>
  <si>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</si>
  <si>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</si>
  <si>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</si>
  <si>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</si>
  <si>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</si>
  <si>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</si>
  <si>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</si>
  <si>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</si>
  <si>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</si>
  <si>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</si>
  <si>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</si>
  <si>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</si>
  <si>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</si>
  <si>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</si>
  <si>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</si>
  <si>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</si>
  <si>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</si>
  <si>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</si>
  <si>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</si>
  <si>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</si>
  <si>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</si>
  <si>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</si>
  <si>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</si>
  <si>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</si>
  <si>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</si>
  <si>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</si>
  <si>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</si>
  <si>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</si>
  <si>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</si>
  <si>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</si>
  <si>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</si>
  <si>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</si>
  <si>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</si>
  <si>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</si>
  <si>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</si>
  <si>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</si>
  <si>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</si>
  <si>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</si>
  <si>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</si>
  <si>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</si>
  <si>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</si>
  <si>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</si>
  <si>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</si>
  <si>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</si>
  <si>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</si>
  <si>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</si>
  <si>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</si>
  <si>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</si>
  <si>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</si>
  <si>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</si>
  <si>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</si>
  <si>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</si>
  <si>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</si>
  <si>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</si>
  <si>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</si>
  <si>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</si>
  <si>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</si>
  <si>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</si>
  <si>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</si>
  <si>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</si>
  <si>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</si>
  <si>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</si>
  <si>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</si>
  <si>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</si>
  <si>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</si>
  <si>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</si>
  <si>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</si>
  <si>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</si>
  <si>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</si>
  <si>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</si>
  <si>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</si>
  <si>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</si>
  <si>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</si>
  <si>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</si>
  <si>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</si>
  <si>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</si>
  <si>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</si>
  <si>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</si>
  <si>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</si>
  <si>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</si>
  <si>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</si>
  <si>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</si>
  <si>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</si>
  <si>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</si>
  <si>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</si>
  <si>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</si>
  <si>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</si>
  <si>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</si>
  <si>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</si>
  <si>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</si>
  <si>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</si>
  <si>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</si>
  <si>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</si>
  <si>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</si>
  <si>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</si>
  <si>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</si>
  <si>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</si>
  <si>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</si>
  <si>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</si>
  <si>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</si>
  <si>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</si>
  <si>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</si>
  <si>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</si>
  <si>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</si>
  <si>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</si>
  <si>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</si>
  <si>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</si>
  <si>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</si>
  <si>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</si>
  <si>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</si>
  <si>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</si>
  <si>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</si>
  <si>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</si>
  <si>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</si>
  <si>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</si>
  <si>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</si>
  <si>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</si>
  <si>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</si>
  <si>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</si>
  <si>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</si>
  <si>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</si>
  <si>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</si>
  <si>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</si>
  <si>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</si>
  <si>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</si>
  <si>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</si>
  <si>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</si>
  <si>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</si>
  <si>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</si>
  <si>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</si>
  <si>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</si>
  <si>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</si>
  <si>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</si>
  <si>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</si>
  <si>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</si>
  <si>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</si>
  <si>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</si>
  <si>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</si>
  <si>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</si>
  <si>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</si>
  <si>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</si>
  <si>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</si>
  <si>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</si>
  <si>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</si>
  <si>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</si>
  <si>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</si>
  <si>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</si>
  <si>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</si>
  <si>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</si>
  <si>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</si>
  <si>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</si>
  <si>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</si>
  <si>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</si>
  <si>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</si>
  <si>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</si>
  <si>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</si>
  <si>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</si>
  <si>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</si>
  <si>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</si>
  <si>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</si>
  <si>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</si>
  <si>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</si>
  <si>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</si>
  <si>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</si>
  <si>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</si>
  <si>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</si>
  <si>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</si>
  <si>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</si>
  <si>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</si>
  <si>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</si>
  <si>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</si>
  <si>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</si>
  <si>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</si>
  <si>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</si>
  <si>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</si>
  <si>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</si>
  <si>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</si>
  <si>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</si>
  <si>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</si>
  <si>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</si>
  <si>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</si>
  <si>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</si>
  <si>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</si>
  <si>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</si>
  <si>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</si>
  <si>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</si>
  <si>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</si>
  <si>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</si>
  <si>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</si>
  <si>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</si>
  <si>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</si>
  <si>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</si>
  <si>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</si>
  <si>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</si>
  <si>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</si>
  <si>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</si>
  <si>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</si>
  <si>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</si>
  <si>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</si>
  <si>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</si>
  <si>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</si>
  <si>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</si>
  <si>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</si>
  <si>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</si>
  <si>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</si>
  <si>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</si>
  <si>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</si>
  <si>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</si>
  <si>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</si>
  <si>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</si>
  <si>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</si>
  <si>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</si>
  <si>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</si>
  <si>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</si>
  <si>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</si>
  <si>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</si>
  <si>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</si>
  <si>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</si>
  <si>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</si>
  <si>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</si>
  <si>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</si>
  <si>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</si>
  <si>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</si>
  <si>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</si>
  <si>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</si>
  <si>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</si>
  <si>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</si>
  <si>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</si>
  <si>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</si>
  <si>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</si>
  <si>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</si>
  <si>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</si>
  <si>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</si>
  <si>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</si>
  <si>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</si>
  <si>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</si>
  <si>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</si>
  <si>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</si>
  <si>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</si>
  <si>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</si>
  <si>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</si>
  <si>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</si>
  <si>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</si>
  <si>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</si>
  <si>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</si>
  <si>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</si>
  <si>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</si>
  <si>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</si>
  <si>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</si>
  <si>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</si>
  <si>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</si>
  <si>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</si>
  <si>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</si>
  <si>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</si>
  <si>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</si>
  <si>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</si>
  <si>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</si>
  <si>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</si>
  <si>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</si>
  <si>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</si>
  <si>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</si>
  <si>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</si>
  <si>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</si>
  <si>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</si>
  <si>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</si>
  <si>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</si>
  <si>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</si>
  <si>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</si>
  <si>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</si>
  <si>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</si>
  <si>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</si>
  <si>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</si>
  <si>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</si>
  <si>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</si>
  <si>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</si>
  <si>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</si>
  <si>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</si>
  <si>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</si>
  <si>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</si>
  <si>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</si>
  <si>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</si>
  <si>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</si>
  <si>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</si>
  <si>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</si>
  <si>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</si>
  <si>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</si>
  <si>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</si>
  <si>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</si>
  <si>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</si>
  <si>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</si>
  <si>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</si>
  <si>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</si>
  <si>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</si>
  <si>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</si>
  <si>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</si>
  <si>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</si>
  <si>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</si>
  <si>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</si>
  <si>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</si>
  <si>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</si>
  <si>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</si>
  <si>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</si>
  <si>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</si>
  <si>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</si>
  <si>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</si>
  <si>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</si>
  <si>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</si>
  <si>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</si>
  <si>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</si>
  <si>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</si>
  <si>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</si>
  <si>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</si>
  <si>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</si>
  <si>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</si>
  <si>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</si>
  <si>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</si>
  <si>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</si>
  <si>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</si>
  <si>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</si>
  <si>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</si>
  <si>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</si>
  <si>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</si>
  <si>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</si>
  <si>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</si>
  <si>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</si>
  <si>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</si>
  <si>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</si>
  <si>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</si>
  <si>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</si>
  <si>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</si>
  <si>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</si>
  <si>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</si>
  <si>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</si>
  <si>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</si>
  <si>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</si>
  <si>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</si>
  <si>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</si>
  <si>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</si>
  <si>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</si>
  <si>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</si>
  <si>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</si>
  <si>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</si>
  <si>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</si>
  <si>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</si>
  <si>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</si>
  <si>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</si>
  <si>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</si>
  <si>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</si>
  <si>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</si>
  <si>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</si>
  <si>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</si>
  <si>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</si>
  <si>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</si>
  <si>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</si>
  <si>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</si>
  <si>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</si>
  <si>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</si>
  <si>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</si>
  <si>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</si>
  <si>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</si>
  <si>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</si>
  <si>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</si>
  <si>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</si>
  <si>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</si>
  <si>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</si>
  <si>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</si>
  <si>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</si>
  <si>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</si>
  <si>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</si>
  <si>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</si>
  <si>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</si>
  <si>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</si>
  <si>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</si>
  <si>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</si>
  <si>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</si>
  <si>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</si>
  <si>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</si>
  <si>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</si>
  <si>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</si>
  <si>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</si>
  <si>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</si>
  <si>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</si>
  <si>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</si>
  <si>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</si>
  <si>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</si>
  <si>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</si>
  <si>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</si>
  <si>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</si>
  <si>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</si>
  <si>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</si>
  <si>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</si>
  <si>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</si>
  <si>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</si>
  <si>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</si>
  <si>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</si>
  <si>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</si>
  <si>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</si>
  <si>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</si>
  <si>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</si>
  <si>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</si>
  <si>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</si>
  <si>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</si>
  <si>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</si>
  <si>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</si>
  <si>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</si>
  <si>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</si>
  <si>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</si>
  <si>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</si>
  <si>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</si>
  <si>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</si>
  <si>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</si>
  <si>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</si>
  <si>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</si>
  <si>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</si>
  <si>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</si>
  <si>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</si>
  <si>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</si>
  <si>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</si>
  <si>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</si>
  <si>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</si>
  <si>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</si>
  <si>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</si>
  <si>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</si>
  <si>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</si>
  <si>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</si>
  <si>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</si>
  <si>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</si>
  <si>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</si>
  <si>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</si>
  <si>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</si>
  <si>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</si>
  <si>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</si>
  <si>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</si>
  <si>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</si>
  <si>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</si>
  <si>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</si>
  <si>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</si>
  <si>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</si>
  <si>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</si>
  <si>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</si>
  <si>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</si>
  <si>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</si>
  <si>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</si>
  <si>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</si>
  <si>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</si>
  <si>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</si>
  <si>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</si>
  <si>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</si>
  <si>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</si>
  <si>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</si>
  <si>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</si>
  <si>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</si>
  <si>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</si>
  <si>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</si>
  <si>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</si>
  <si>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</si>
  <si>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</si>
  <si>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</si>
  <si>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</si>
  <si>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</si>
  <si>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</si>
  <si>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</si>
  <si>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</si>
  <si>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</si>
  <si>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</si>
  <si>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</si>
  <si>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</si>
  <si>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</si>
  <si>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</si>
  <si>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</si>
  <si>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</si>
  <si>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</si>
  <si>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</si>
  <si>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</si>
  <si>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</si>
  <si>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</si>
  <si>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</si>
  <si>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</si>
  <si>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</si>
  <si>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</si>
  <si>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</si>
  <si>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</si>
  <si>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</si>
  <si>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</si>
  <si>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</si>
  <si>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</si>
  <si>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</si>
  <si>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</si>
  <si>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</si>
  <si>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</si>
  <si>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</si>
  <si>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</si>
  <si>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</si>
  <si>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</si>
  <si>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</si>
  <si>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</si>
  <si>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</si>
  <si>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</si>
  <si>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</si>
  <si>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</si>
  <si>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</si>
  <si>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</si>
  <si>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</si>
  <si>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</si>
  <si>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</si>
  <si>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</si>
  <si>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</si>
  <si>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</si>
  <si>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</si>
  <si>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</si>
  <si>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</si>
  <si>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</si>
  <si>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</si>
  <si>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</si>
  <si>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</si>
  <si>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</si>
  <si>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</si>
  <si>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</si>
  <si>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</si>
  <si>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</si>
  <si>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</si>
  <si>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</si>
  <si>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</si>
  <si>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</si>
  <si>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</si>
  <si>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</si>
  <si>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</si>
  <si>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</si>
  <si>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</si>
  <si>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</si>
  <si>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</si>
  <si>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</si>
  <si>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</si>
  <si>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</si>
  <si>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</si>
  <si>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</si>
  <si>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</si>
  <si>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</si>
  <si>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</si>
  <si>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</si>
  <si>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</si>
  <si>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</si>
  <si>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</si>
  <si>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</si>
  <si>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</si>
  <si>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</si>
  <si>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</si>
  <si>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</si>
  <si>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</si>
  <si>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</si>
  <si>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</si>
  <si>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</si>
  <si>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</si>
  <si>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</si>
  <si>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</si>
  <si>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</si>
  <si>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</si>
  <si>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</si>
  <si>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</si>
  <si>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</si>
  <si>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</si>
  <si>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</si>
  <si>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</si>
  <si>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</si>
  <si>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</si>
  <si>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</si>
  <si>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</si>
  <si>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</si>
  <si>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</si>
  <si>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</si>
  <si>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</si>
  <si>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</si>
  <si>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</si>
  <si>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</si>
  <si>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</si>
  <si>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</si>
  <si>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</si>
  <si>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</si>
  <si>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</si>
  <si>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</si>
  <si>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</si>
  <si>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</si>
  <si>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</si>
  <si>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</si>
  <si>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</si>
  <si>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</si>
  <si>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</si>
  <si>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</si>
  <si>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</si>
  <si>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</si>
  <si>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</si>
  <si>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</si>
  <si>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</si>
  <si>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</si>
  <si>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</si>
  <si>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</si>
  <si>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</si>
  <si>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</si>
  <si>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</si>
  <si>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</si>
  <si>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</si>
  <si>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</si>
  <si>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</si>
  <si>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</si>
  <si>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</si>
  <si>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</si>
  <si>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</si>
  <si>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</si>
  <si>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</si>
  <si>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</si>
  <si>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</si>
  <si>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</si>
  <si>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</si>
  <si>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</si>
  <si>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</si>
  <si>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</si>
  <si>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</si>
  <si>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</si>
  <si>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</si>
  <si>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</si>
  <si>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</si>
  <si>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</si>
  <si>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</si>
  <si>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</si>
  <si>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</si>
  <si>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</si>
  <si>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</si>
  <si>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</si>
  <si>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</si>
  <si>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</si>
  <si>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</si>
  <si>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</si>
  <si>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</si>
  <si>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</si>
  <si>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</si>
  <si>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</si>
  <si>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</si>
  <si>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</si>
  <si>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</si>
  <si>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</si>
  <si>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</si>
  <si>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</si>
  <si>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</si>
  <si>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</si>
  <si>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</si>
  <si>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</si>
  <si>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</si>
  <si>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</si>
  <si>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</si>
  <si>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</si>
  <si>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</si>
  <si>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</si>
  <si>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</si>
  <si>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</si>
  <si>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</si>
  <si>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</si>
  <si>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</si>
  <si>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</si>
  <si>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</si>
  <si>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</si>
  <si>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</si>
  <si>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</si>
  <si>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</si>
  <si>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</si>
  <si>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</si>
  <si>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</si>
  <si>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</si>
  <si>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</si>
  <si>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</si>
  <si>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</si>
  <si>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</si>
  <si>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</si>
  <si>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</si>
  <si>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</si>
  <si>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</si>
  <si>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</si>
  <si>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</si>
  <si>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</si>
  <si>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</si>
  <si>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</si>
  <si>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</si>
  <si>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</si>
  <si>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</si>
  <si>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</si>
  <si>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</si>
  <si>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</si>
  <si>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</si>
  <si>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</si>
  <si>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</si>
  <si>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</si>
  <si>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</si>
  <si>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</si>
  <si>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</si>
  <si>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</si>
  <si>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</si>
  <si>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</si>
  <si>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</si>
  <si>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</si>
  <si>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</si>
  <si>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</si>
  <si>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</si>
  <si>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</si>
  <si>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</si>
  <si>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</si>
  <si>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</si>
  <si>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</si>
  <si>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</si>
  <si>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</si>
  <si>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</si>
  <si>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</si>
  <si>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</si>
  <si>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</si>
  <si>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</si>
  <si>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</si>
  <si>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</si>
  <si>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</si>
  <si>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</si>
  <si>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</si>
  <si>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</si>
  <si>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</si>
  <si>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</si>
  <si>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</si>
  <si>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</si>
  <si>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</si>
  <si>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</si>
  <si>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</si>
  <si>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</si>
  <si>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</si>
  <si>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</si>
  <si>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</si>
  <si>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</si>
  <si>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</si>
  <si>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</si>
  <si>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</si>
  <si>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</si>
  <si>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</si>
  <si>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</si>
  <si>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</si>
  <si>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</si>
  <si>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</si>
  <si>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</si>
  <si>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</si>
  <si>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</si>
  <si>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</si>
  <si>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</si>
  <si>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</si>
  <si>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</si>
  <si>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</si>
  <si>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</si>
  <si>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</si>
  <si>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</si>
  <si>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</si>
  <si>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</si>
  <si>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</si>
  <si>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</si>
  <si>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</si>
  <si>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</si>
  <si>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</si>
  <si>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</si>
  <si>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</si>
  <si>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</si>
  <si>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</si>
  <si>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</si>
  <si>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</si>
  <si>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</si>
  <si>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</si>
  <si>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</si>
  <si>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</si>
  <si>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</si>
  <si>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</si>
  <si>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</si>
  <si>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</si>
  <si>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</si>
  <si>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</si>
  <si>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</si>
  <si>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</si>
  <si>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</si>
  <si>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</si>
  <si>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</si>
  <si>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</si>
  <si>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</si>
  <si>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</si>
  <si>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</si>
  <si>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</si>
  <si>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</si>
  <si>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</si>
  <si>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</si>
  <si>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</si>
  <si>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</si>
  <si>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</si>
  <si>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</si>
  <si>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</si>
  <si>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</si>
  <si>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</si>
  <si>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</si>
  <si>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</si>
  <si>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</si>
  <si>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</si>
  <si>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</si>
  <si>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</si>
  <si>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</si>
  <si>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</si>
  <si>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</si>
  <si>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</si>
  <si>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</si>
  <si>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</si>
  <si>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</si>
  <si>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</si>
  <si>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</si>
  <si>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</si>
  <si>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</si>
  <si>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</si>
  <si>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</si>
  <si>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</si>
  <si>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</si>
  <si>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</si>
  <si>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</si>
  <si>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</si>
  <si>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</si>
  <si>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</si>
  <si>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</si>
  <si>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</si>
  <si>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</si>
  <si>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</si>
  <si>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</si>
  <si>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</si>
  <si>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</si>
  <si>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</si>
  <si>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</si>
  <si>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</si>
  <si>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</si>
  <si>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</si>
  <si>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</si>
  <si>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</si>
  <si>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</si>
  <si>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</si>
  <si>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</si>
  <si>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</si>
  <si>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</si>
  <si>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</si>
  <si>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</si>
  <si>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</si>
  <si>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</si>
  <si>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</si>
  <si>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</si>
  <si>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</si>
  <si>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</si>
  <si>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</si>
  <si>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</si>
  <si>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</si>
  <si>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</si>
  <si>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</si>
  <si>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</si>
  <si>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</si>
  <si>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</si>
  <si>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</si>
  <si>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</si>
  <si>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</si>
  <si>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</si>
  <si>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</si>
  <si>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</si>
  <si>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</si>
  <si>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</si>
  <si>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</si>
  <si>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</si>
  <si>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</si>
  <si>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</si>
  <si>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</si>
  <si>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</si>
  <si>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</si>
  <si>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</si>
  <si>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</si>
  <si>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</si>
  <si>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</si>
  <si>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</si>
  <si>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</si>
  <si>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</si>
  <si>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</si>
  <si>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</si>
  <si>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</si>
  <si>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</si>
  <si>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</si>
  <si>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</si>
  <si>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</si>
  <si>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</si>
  <si>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</si>
  <si>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</si>
  <si>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</si>
  <si>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</si>
  <si>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</si>
  <si>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</si>
  <si>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</si>
  <si>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</si>
  <si>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</si>
  <si>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</si>
  <si>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</si>
  <si>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</si>
  <si>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</si>
  <si>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</si>
  <si>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</si>
  <si>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</si>
  <si>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</si>
  <si>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</si>
  <si>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</si>
  <si>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</si>
  <si>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</si>
  <si>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</si>
  <si>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</si>
  <si>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</si>
  <si>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</si>
  <si>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</si>
  <si>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</si>
  <si>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</si>
  <si>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</si>
  <si>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</si>
  <si>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</si>
  <si>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</si>
  <si>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</si>
  <si>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</si>
  <si>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</si>
  <si>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</si>
  <si>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</si>
  <si>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</si>
  <si>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</si>
  <si>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</si>
  <si>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</si>
  <si>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</si>
  <si>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</si>
  <si>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</si>
  <si>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</si>
  <si>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</si>
  <si>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</si>
  <si>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</si>
  <si>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</si>
  <si>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</si>
  <si>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</si>
  <si>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</si>
  <si>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</si>
  <si>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</si>
  <si>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</si>
  <si>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</si>
  <si>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</si>
  <si>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</si>
  <si>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</si>
  <si>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</si>
  <si>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</si>
  <si>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</si>
  <si>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</si>
  <si>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</si>
  <si>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</si>
  <si>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</si>
  <si>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</si>
  <si>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</si>
  <si>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</si>
  <si>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</si>
  <si>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</si>
  <si>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</si>
  <si>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</si>
  <si>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</si>
  <si>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</si>
  <si>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</si>
  <si>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</si>
  <si>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</si>
  <si>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</si>
  <si>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</si>
  <si>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</si>
  <si>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</si>
  <si>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</si>
  <si>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</si>
  <si>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</si>
  <si>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</si>
  <si>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</si>
  <si>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</si>
  <si>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</si>
  <si>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</si>
  <si>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</si>
  <si>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</si>
  <si>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</si>
  <si>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</si>
  <si>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</si>
  <si>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</si>
  <si>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</si>
  <si>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</si>
  <si>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</si>
  <si>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</si>
  <si>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</si>
  <si>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</si>
  <si>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</si>
  <si>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</si>
  <si>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</si>
  <si>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</si>
  <si>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</si>
  <si>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</si>
  <si>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</si>
  <si>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</si>
  <si>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</si>
  <si>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</si>
  <si>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</si>
  <si>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</si>
  <si>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</si>
  <si>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</si>
  <si>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</si>
  <si>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</si>
  <si>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</si>
  <si>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</si>
  <si>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</si>
  <si>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</si>
  <si>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</si>
  <si>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</si>
  <si>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</si>
  <si>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</si>
  <si>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</si>
  <si>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</si>
  <si>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</si>
  <si>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</si>
  <si>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</si>
  <si>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</si>
  <si>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</si>
  <si>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</si>
  <si>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</si>
  <si>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</si>
  <si>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</si>
  <si>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</si>
  <si>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</si>
  <si>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</si>
  <si>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</si>
  <si>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</si>
  <si>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</si>
  <si>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</si>
  <si>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</si>
  <si>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</si>
  <si>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</si>
  <si>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</si>
  <si>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</si>
  <si>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</si>
  <si>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</si>
  <si>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</si>
  <si>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</si>
  <si>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</si>
  <si>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</si>
  <si>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</si>
  <si>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</si>
  <si>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</si>
  <si>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</si>
  <si>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</si>
  <si>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</si>
  <si>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</si>
  <si>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</si>
  <si>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</si>
  <si>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</si>
  <si>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</si>
  <si>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</si>
  <si>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</si>
  <si>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</si>
  <si>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</si>
  <si>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</si>
  <si>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</si>
  <si>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</si>
  <si>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</si>
  <si>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</si>
  <si>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</si>
  <si>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</si>
  <si>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</si>
  <si>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</si>
  <si>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</si>
  <si>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</si>
  <si>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</si>
  <si>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</si>
  <si>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</si>
  <si>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</si>
  <si>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</si>
  <si>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</si>
  <si>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</si>
  <si>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</si>
  <si>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</si>
  <si>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</si>
  <si>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</si>
  <si>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</si>
  <si>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</si>
  <si>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</si>
  <si>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</si>
  <si>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</si>
  <si>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</si>
  <si>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</si>
  <si>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</si>
  <si>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</si>
  <si>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</si>
  <si>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</si>
  <si>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</si>
  <si>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</si>
  <si>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</si>
  <si>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</si>
  <si>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</si>
  <si>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</si>
  <si>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</si>
  <si>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</si>
  <si>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</si>
  <si>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</si>
  <si>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</si>
  <si>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</si>
  <si>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</si>
  <si>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</si>
  <si>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</si>
  <si>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</si>
  <si>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</si>
  <si>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</si>
  <si>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</si>
  <si>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</si>
  <si>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</si>
  <si>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</si>
  <si>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</si>
  <si>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</si>
  <si>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</si>
  <si>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</si>
  <si>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</si>
  <si>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</si>
  <si>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</si>
  <si>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</si>
  <si>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</si>
  <si>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</si>
  <si>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</si>
  <si>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</si>
  <si>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</si>
  <si>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</si>
  <si>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</si>
  <si>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</si>
  <si>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</si>
  <si>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</si>
  <si>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</si>
  <si>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</si>
  <si>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</si>
  <si>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</si>
  <si>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</si>
  <si>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</si>
  <si>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</si>
  <si>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</si>
  <si>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</si>
  <si>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</si>
  <si>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</si>
  <si>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</si>
  <si>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</si>
  <si>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</si>
  <si>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</si>
  <si>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</si>
  <si>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</si>
  <si>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</si>
  <si>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</si>
  <si>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</si>
  <si>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</si>
  <si>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</si>
  <si>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</si>
  <si>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</si>
  <si>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</si>
  <si>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</si>
  <si>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</si>
  <si>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</si>
  <si>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</si>
  <si>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</si>
  <si>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</si>
  <si>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</si>
  <si>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</si>
  <si>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</si>
  <si>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</si>
  <si>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</si>
  <si>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</si>
  <si>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</si>
  <si>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</si>
  <si>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</si>
  <si>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</si>
  <si>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</si>
  <si>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</si>
  <si>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</si>
  <si>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</si>
  <si>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</si>
  <si>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</si>
  <si>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</si>
  <si>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</si>
  <si>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</si>
  <si>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</si>
  <si>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</si>
  <si>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</si>
  <si>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</si>
  <si>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</si>
  <si>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</si>
  <si>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</si>
  <si>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</si>
  <si>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</si>
  <si>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</si>
  <si>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</si>
  <si>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</si>
  <si>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</si>
  <si>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</si>
  <si>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</si>
  <si>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</si>
  <si>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</si>
  <si>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</si>
  <si>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</si>
  <si>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</si>
  <si>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</si>
  <si>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</si>
  <si>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</si>
  <si>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</si>
  <si>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</si>
  <si>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</si>
  <si>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</si>
  <si>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</si>
  <si>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</si>
  <si>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</si>
  <si>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</si>
  <si>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</si>
  <si>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</si>
  <si>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</si>
  <si>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</si>
  <si>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</si>
  <si>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</si>
  <si>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</si>
  <si>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</si>
  <si>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</si>
  <si>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</si>
  <si>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</si>
  <si>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</si>
  <si>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</si>
  <si>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</si>
  <si>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</si>
  <si>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</si>
  <si>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</si>
  <si>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</si>
  <si>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</si>
  <si>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</si>
  <si>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</si>
  <si>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</si>
  <si>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</si>
  <si>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</si>
  <si>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</si>
  <si>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</si>
  <si>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</si>
  <si>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</si>
  <si>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</si>
  <si>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</si>
  <si>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</si>
  <si>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</si>
  <si>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</si>
  <si>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</si>
  <si>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</si>
  <si>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</si>
  <si>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</si>
  <si>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</si>
  <si>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</si>
  <si>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</si>
  <si>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</si>
  <si>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</si>
  <si>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</si>
  <si>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</si>
  <si>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</si>
  <si>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</si>
  <si>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</si>
  <si>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</si>
  <si>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</si>
  <si>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</si>
  <si>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</si>
  <si>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</si>
  <si>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</si>
  <si>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</si>
  <si>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</si>
  <si>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</si>
  <si>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</si>
  <si>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</si>
  <si>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</si>
  <si>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</si>
  <si>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</si>
  <si>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</si>
  <si>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</si>
  <si>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</si>
  <si>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</si>
  <si>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</si>
  <si>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</si>
  <si>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</si>
  <si>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</si>
  <si>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</si>
  <si>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</si>
  <si>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</si>
  <si>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</si>
  <si>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</si>
  <si>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</si>
  <si>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</si>
  <si>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</si>
  <si>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</si>
  <si>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</si>
  <si>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</si>
  <si>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</si>
  <si>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</si>
  <si>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</si>
  <si>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</si>
  <si>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</si>
  <si>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</si>
  <si>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</si>
  <si>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</si>
  <si>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</si>
  <si>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</si>
  <si>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</si>
  <si>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</si>
  <si>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</si>
  <si>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</si>
  <si>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</si>
  <si>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</si>
  <si>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</si>
  <si>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</si>
  <si>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</si>
  <si>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</si>
  <si>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</si>
  <si>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</si>
  <si>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</si>
  <si>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</si>
  <si>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</si>
  <si>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</si>
  <si>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</si>
  <si>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</si>
  <si>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</si>
  <si>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</si>
  <si>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</si>
  <si>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</si>
  <si>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</si>
  <si>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</si>
  <si>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</si>
  <si>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</si>
  <si>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</si>
  <si>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</si>
  <si>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</si>
  <si>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</si>
  <si>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</si>
  <si>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</si>
  <si>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</si>
  <si>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</si>
  <si>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</si>
  <si>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</si>
  <si>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</si>
  <si>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</si>
  <si>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</si>
  <si>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</si>
  <si>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</si>
  <si>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</si>
  <si>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</si>
  <si>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</si>
  <si>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</si>
  <si>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</si>
  <si>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</si>
  <si>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</si>
  <si>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</si>
  <si>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</si>
  <si>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</si>
  <si>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</si>
  <si>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</si>
  <si>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</si>
  <si>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</si>
  <si>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</si>
  <si>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</si>
  <si>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</si>
  <si>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</si>
  <si>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</si>
  <si>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</si>
  <si>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</si>
  <si>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</si>
  <si>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</si>
  <si>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</si>
  <si>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</si>
  <si>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</si>
  <si>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</si>
  <si>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</si>
  <si>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</si>
  <si>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</si>
  <si>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</si>
  <si>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</si>
  <si>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</si>
  <si>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</si>
  <si>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</si>
  <si>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</si>
  <si>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</si>
  <si>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</si>
  <si>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</si>
  <si>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</si>
  <si>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</si>
  <si>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</si>
  <si>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</si>
  <si>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</si>
  <si>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</si>
  <si>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</si>
  <si>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</si>
  <si>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</si>
  <si>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</si>
  <si>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</si>
  <si>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</si>
  <si>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</si>
  <si>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</si>
  <si>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</si>
  <si>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</si>
  <si>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</si>
  <si>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</si>
  <si>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</si>
  <si>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</si>
  <si>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</si>
  <si>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</si>
  <si>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</si>
  <si>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</si>
  <si>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</si>
  <si>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</si>
  <si>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</si>
  <si>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</si>
  <si>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</si>
  <si>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</si>
  <si>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</si>
  <si>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</si>
  <si>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</si>
  <si>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</si>
  <si>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</si>
  <si>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</si>
  <si>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</si>
  <si>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</si>
  <si>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</si>
  <si>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</si>
  <si>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</si>
  <si>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</si>
  <si>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</si>
  <si>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</si>
  <si>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</si>
  <si>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</si>
  <si>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</si>
  <si>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</si>
  <si>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</si>
  <si>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</si>
  <si>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</si>
  <si>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</si>
  <si>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</si>
  <si>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</si>
  <si>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</si>
  <si>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</si>
  <si>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</si>
  <si>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</si>
  <si>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</si>
  <si>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</si>
  <si>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</si>
  <si>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</si>
  <si>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</si>
  <si>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</si>
  <si>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</si>
  <si>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</si>
  <si>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</si>
  <si>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</si>
  <si>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</si>
  <si>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</si>
  <si>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</si>
  <si>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</si>
  <si>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</si>
  <si>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</si>
  <si>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</si>
  <si>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</si>
  <si>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</si>
  <si>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</si>
  <si>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</si>
  <si>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</si>
  <si>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</si>
  <si>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</si>
  <si>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</si>
  <si>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</si>
  <si>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</si>
  <si>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</si>
  <si>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</si>
  <si>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</si>
  <si>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</si>
  <si>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</si>
  <si>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</si>
  <si>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</si>
  <si>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</si>
  <si>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</si>
  <si>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</si>
  <si>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</si>
  <si>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</si>
  <si>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</si>
  <si>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</si>
  <si>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</si>
  <si>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</si>
  <si>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</si>
  <si>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</si>
  <si>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</si>
  <si>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</si>
  <si>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</si>
  <si>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</si>
  <si>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</si>
  <si>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</si>
  <si>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</si>
  <si>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</si>
  <si>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</si>
  <si>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</si>
  <si>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</si>
  <si>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</si>
  <si>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</si>
  <si>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</si>
  <si>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</si>
  <si>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</si>
  <si>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</si>
  <si>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</si>
  <si>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</si>
  <si>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</si>
  <si>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</si>
  <si>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</si>
  <si>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</si>
  <si>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</si>
  <si>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</si>
  <si>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</si>
  <si>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</si>
  <si>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</si>
  <si>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</si>
  <si>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</si>
  <si>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</si>
  <si>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</si>
  <si>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</si>
  <si>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</si>
  <si>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</si>
  <si>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</si>
  <si>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</si>
  <si>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</si>
  <si>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</si>
  <si>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</si>
  <si>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</si>
  <si>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</si>
  <si>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</si>
  <si>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</si>
  <si>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</si>
  <si>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</si>
  <si>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</si>
  <si>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</si>
  <si>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</si>
  <si>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</si>
  <si>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</si>
  <si>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</si>
  <si>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</si>
  <si>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</si>
  <si>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</si>
  <si>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</si>
  <si>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</si>
  <si>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</si>
  <si>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</si>
  <si>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</si>
  <si>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</si>
  <si>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</si>
  <si>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</si>
  <si>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</si>
  <si>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</si>
  <si>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</si>
  <si>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</si>
  <si>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</si>
  <si>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</si>
  <si>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</si>
  <si>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</si>
  <si>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</si>
  <si>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</si>
  <si>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</si>
  <si>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</si>
  <si>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</si>
  <si>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</si>
  <si>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</si>
  <si>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</si>
  <si>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</si>
  <si>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</si>
  <si>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</si>
  <si>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</si>
  <si>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</si>
  <si>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</si>
  <si>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</si>
  <si>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</si>
  <si>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</si>
  <si>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</si>
  <si>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</si>
  <si>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</si>
  <si>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</si>
  <si>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</si>
  <si>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</si>
  <si>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</si>
  <si>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</si>
  <si>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</si>
  <si>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</si>
  <si>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</si>
  <si>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</si>
  <si>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</si>
  <si>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</si>
  <si>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</si>
  <si>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</si>
  <si>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</si>
  <si>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</si>
  <si>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</si>
  <si>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</si>
  <si>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</si>
  <si>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</si>
  <si>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</si>
  <si>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</si>
  <si>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</si>
  <si>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</si>
  <si>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</si>
  <si>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</si>
  <si>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</si>
  <si>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</si>
  <si>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</si>
  <si>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</si>
  <si>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</si>
  <si>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</si>
  <si>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</si>
  <si>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</si>
  <si>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</si>
  <si>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</si>
  <si>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</si>
  <si>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</si>
  <si>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</si>
  <si>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</si>
  <si>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</si>
  <si>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</si>
  <si>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</si>
  <si>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</si>
  <si>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</si>
  <si>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</si>
  <si>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</si>
  <si>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</si>
  <si>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</si>
  <si>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</si>
  <si>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</si>
  <si>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</si>
  <si>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</si>
  <si>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</si>
  <si>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</si>
  <si>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</si>
  <si>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</si>
  <si>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</si>
  <si>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</si>
  <si>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</si>
  <si>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</si>
  <si>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</si>
  <si>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</si>
  <si>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</si>
  <si>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</si>
  <si>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</si>
  <si>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</si>
  <si>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</si>
  <si>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</si>
  <si>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</si>
  <si>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</si>
  <si>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</si>
  <si>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</si>
  <si>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</si>
  <si>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</si>
  <si>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</si>
  <si>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</si>
  <si>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</si>
  <si>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</si>
  <si>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</si>
  <si>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</si>
  <si>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</si>
  <si>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</si>
  <si>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</si>
  <si>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</si>
  <si>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</si>
  <si>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</si>
  <si>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</si>
  <si>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</si>
  <si>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</si>
  <si>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</si>
  <si>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</si>
  <si>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</si>
  <si>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</si>
  <si>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</si>
  <si>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</si>
  <si>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</si>
  <si>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</si>
  <si>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</si>
  <si>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</si>
  <si>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</si>
  <si>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</si>
  <si>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</si>
  <si>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</si>
  <si>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</si>
  <si>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</si>
  <si>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</si>
  <si>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</si>
  <si>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</si>
  <si>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</si>
  <si>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</si>
  <si>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</si>
  <si>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</si>
  <si>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</si>
  <si>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</si>
  <si>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</si>
  <si>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</si>
  <si>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</si>
  <si>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</si>
  <si>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</si>
  <si>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</si>
  <si>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</si>
  <si>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</si>
  <si>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</si>
  <si>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</si>
  <si>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</si>
  <si>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</si>
  <si>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</si>
  <si>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</si>
  <si>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</si>
  <si>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</si>
  <si>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</si>
  <si>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</si>
  <si>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</si>
  <si>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</si>
  <si>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</si>
  <si>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</si>
  <si>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</si>
  <si>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</si>
  <si>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</si>
  <si>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</si>
  <si>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</si>
  <si>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</si>
  <si>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</si>
  <si>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</si>
  <si>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</si>
  <si>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</si>
  <si>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</si>
  <si>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</si>
  <si>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</si>
  <si>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</si>
  <si>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</si>
  <si>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</si>
  <si>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</si>
  <si>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</si>
  <si>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</si>
  <si>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</si>
  <si>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</si>
  <si>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</si>
  <si>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</si>
  <si>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</si>
  <si>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</si>
  <si>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</si>
  <si>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</si>
  <si>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</si>
  <si>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</si>
  <si>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</si>
  <si>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</si>
  <si>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</si>
  <si>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</si>
  <si>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</si>
  <si>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</si>
  <si>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</si>
  <si>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</si>
  <si>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</si>
  <si>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</si>
  <si>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</si>
  <si>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</si>
  <si>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</si>
  <si>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</si>
  <si>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</si>
  <si>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</si>
  <si>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</si>
  <si>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</si>
  <si>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</si>
  <si>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</si>
  <si>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</si>
  <si>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</si>
  <si>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</si>
  <si>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</si>
  <si>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</si>
  <si>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</si>
  <si>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</si>
  <si>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</si>
  <si>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</si>
  <si>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</si>
  <si>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</si>
  <si>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</si>
  <si>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</si>
  <si>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</si>
  <si>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</si>
  <si>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</si>
  <si>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</si>
  <si>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</si>
  <si>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</si>
  <si>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</si>
  <si>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</si>
  <si>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</si>
  <si>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</si>
  <si>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</si>
  <si>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</si>
  <si>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</si>
  <si>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</si>
  <si>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</si>
  <si>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</si>
  <si>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</si>
  <si>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</si>
  <si>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</si>
  <si>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</si>
  <si>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</si>
  <si>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</si>
  <si>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</si>
  <si>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</si>
  <si>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</si>
  <si>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</si>
  <si>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</si>
  <si>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</si>
  <si>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</si>
  <si>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</si>
  <si>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</si>
  <si>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</si>
  <si>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</si>
  <si>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</si>
  <si>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</si>
  <si>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</si>
  <si>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</si>
  <si>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</si>
  <si>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</si>
  <si>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</si>
  <si>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</si>
  <si>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</si>
  <si>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</si>
  <si>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</si>
  <si>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</si>
  <si>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</si>
  <si>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</si>
  <si>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</si>
  <si>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</si>
  <si>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</si>
  <si>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</si>
  <si>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</si>
  <si>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</si>
  <si>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</si>
  <si>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</si>
  <si>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</si>
  <si>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</si>
  <si>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</si>
  <si>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</si>
  <si>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</si>
  <si>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</si>
  <si>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</si>
  <si>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</si>
  <si>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</si>
  <si>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</si>
  <si>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</si>
  <si>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</si>
  <si>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</si>
  <si>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</si>
  <si>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</si>
  <si>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</si>
  <si>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</si>
  <si>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</si>
  <si>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</si>
  <si>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</si>
  <si>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</si>
  <si>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</si>
  <si>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</si>
  <si>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</si>
  <si>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</si>
  <si>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</si>
  <si>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</si>
  <si>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</si>
  <si>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</si>
  <si>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</si>
  <si>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</si>
  <si>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</si>
  <si>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</si>
  <si>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</si>
  <si>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</si>
  <si>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</si>
  <si>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</si>
  <si>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</si>
  <si>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</si>
  <si>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</si>
  <si>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</si>
  <si>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</si>
  <si>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</si>
  <si>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</si>
  <si>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</si>
  <si>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</si>
  <si>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</si>
  <si>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</si>
  <si>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</si>
  <si>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</si>
  <si>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</si>
  <si>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</si>
  <si>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</si>
  <si>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</si>
  <si>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</si>
  <si>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</si>
  <si>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</si>
  <si>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</si>
  <si>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</si>
  <si>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</si>
  <si>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</si>
  <si>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</si>
  <si>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</si>
  <si>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</si>
  <si>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</si>
  <si>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</si>
  <si>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</si>
  <si>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</si>
  <si>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</si>
  <si>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</si>
  <si>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</si>
  <si>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</si>
  <si>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</si>
  <si>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</si>
  <si>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</si>
  <si>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</si>
  <si>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</si>
  <si>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</si>
  <si>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</si>
  <si>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</si>
  <si>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</si>
  <si>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</si>
  <si>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</si>
  <si>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</si>
  <si>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</si>
  <si>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</si>
  <si>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</si>
  <si>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</si>
  <si>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</si>
  <si>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</si>
  <si>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</si>
  <si>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</si>
  <si>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</si>
  <si>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</si>
  <si>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</si>
  <si>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</si>
  <si>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</si>
  <si>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</si>
  <si>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</si>
  <si>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</si>
  <si>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</si>
  <si>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</si>
  <si>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</si>
  <si>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</si>
  <si>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</si>
  <si>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</si>
  <si>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</si>
  <si>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</si>
  <si>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</si>
  <si>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</si>
  <si>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</si>
  <si>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</si>
  <si>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</si>
  <si>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</si>
  <si>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</si>
  <si>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</si>
  <si>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</si>
  <si>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</si>
  <si>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</si>
  <si>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</si>
  <si>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</si>
  <si>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</si>
  <si>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</si>
  <si>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</si>
  <si>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</si>
  <si>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</si>
  <si>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</si>
  <si>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</si>
  <si>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</si>
  <si>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</si>
  <si>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</si>
  <si>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</si>
  <si>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</si>
  <si>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</si>
  <si>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</si>
  <si>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</si>
  <si>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</si>
  <si>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</si>
  <si>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</si>
  <si>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</si>
  <si>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</si>
  <si>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</si>
  <si>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</si>
  <si>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</si>
  <si>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</si>
  <si>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</si>
  <si>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</si>
  <si>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</si>
  <si>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</si>
  <si>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</si>
  <si>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</si>
  <si>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</si>
  <si>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</si>
  <si>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</si>
  <si>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</si>
  <si>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</si>
  <si>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</si>
  <si>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</si>
  <si>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</si>
  <si>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</si>
  <si>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</si>
  <si>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</si>
  <si>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</si>
  <si>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</si>
  <si>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</si>
  <si>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</si>
  <si>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</si>
  <si>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</si>
  <si>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</si>
  <si>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</si>
  <si>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</si>
  <si>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</si>
  <si>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</si>
  <si>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</si>
  <si>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</si>
  <si>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</si>
  <si>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</si>
  <si>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</si>
  <si>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</si>
  <si>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</si>
  <si>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</si>
  <si>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</si>
  <si>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</si>
  <si>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</si>
  <si>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</si>
  <si>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</si>
  <si>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</si>
  <si>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</si>
  <si>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</si>
  <si>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</si>
  <si>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</si>
  <si>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</si>
  <si>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</si>
  <si>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</si>
  <si>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</si>
  <si>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</si>
  <si>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</si>
  <si>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</si>
  <si>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</si>
  <si>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</si>
  <si>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</si>
  <si>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</si>
  <si>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</si>
  <si>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</si>
  <si>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</si>
  <si>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</si>
  <si>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</si>
  <si>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</si>
  <si>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</si>
  <si>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</si>
  <si>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</si>
  <si>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</si>
  <si>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</si>
  <si>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</si>
  <si>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</si>
  <si>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</si>
  <si>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</si>
  <si>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</si>
  <si>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</si>
  <si>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</si>
  <si>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</si>
  <si>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</si>
  <si>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</si>
  <si>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</si>
  <si>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</si>
  <si>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</si>
  <si>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</si>
  <si>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</si>
  <si>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</si>
  <si>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</si>
  <si>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</si>
  <si>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</si>
  <si>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</si>
  <si>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</si>
  <si>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</si>
  <si>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</si>
  <si>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</si>
  <si>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</si>
  <si>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</si>
  <si>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</si>
  <si>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</si>
  <si>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</si>
  <si>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</si>
  <si>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</si>
  <si>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</si>
  <si>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</si>
  <si>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</si>
  <si>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</si>
  <si>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</si>
  <si>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</si>
  <si>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</si>
  <si>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</si>
  <si>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</si>
  <si>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</si>
  <si>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</si>
  <si>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</si>
  <si>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</si>
  <si>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</si>
  <si>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</si>
  <si>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</si>
  <si>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</si>
  <si>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</si>
  <si>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</si>
  <si>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</si>
  <si>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</si>
  <si>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</si>
  <si>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</si>
  <si>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</si>
  <si>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</si>
  <si>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</si>
  <si>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</si>
  <si>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</si>
  <si>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</si>
  <si>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</si>
  <si>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</si>
  <si>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</si>
  <si>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</si>
  <si>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</si>
  <si>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</si>
  <si>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</si>
  <si>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</si>
  <si>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</si>
  <si>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</si>
  <si>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</si>
  <si>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</si>
  <si>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</si>
  <si>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</si>
  <si>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</si>
  <si>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</si>
  <si>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</si>
  <si>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</si>
  <si>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</si>
  <si>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</si>
  <si>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</si>
  <si>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</si>
  <si>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</si>
  <si>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</si>
  <si>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</si>
  <si>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</si>
  <si>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</si>
  <si>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</si>
  <si>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</si>
  <si>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</si>
  <si>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</si>
  <si>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</si>
  <si>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</si>
  <si>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</si>
  <si>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</si>
  <si>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</si>
  <si>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</si>
  <si>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</si>
  <si>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</si>
  <si>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</si>
  <si>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</si>
  <si>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</si>
  <si>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</si>
  <si>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</si>
  <si>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</si>
  <si>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</si>
  <si>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</si>
  <si>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</si>
  <si>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</si>
  <si>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</si>
  <si>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</si>
  <si>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</si>
  <si>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</si>
  <si>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</si>
  <si>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</si>
  <si>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</si>
  <si>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</si>
  <si>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</si>
  <si>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</si>
  <si>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</si>
  <si>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</si>
  <si>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</si>
  <si>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</si>
  <si>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</si>
  <si>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</si>
  <si>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</si>
  <si>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</si>
  <si>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</si>
  <si>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</si>
  <si>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</si>
  <si>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</si>
  <si>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</si>
  <si>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</si>
  <si>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</si>
  <si>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</si>
  <si>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</si>
  <si>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</si>
  <si>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</si>
  <si>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</si>
  <si>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</si>
  <si>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</si>
  <si>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</si>
  <si>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</si>
  <si>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</si>
  <si>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</si>
  <si>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</si>
  <si>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</si>
  <si>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</si>
  <si>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</si>
  <si>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</si>
  <si>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</si>
  <si>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</si>
  <si>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</si>
  <si>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</si>
  <si>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</si>
  <si>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</si>
  <si>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</si>
  <si>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</si>
  <si>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</si>
  <si>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</si>
  <si>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</si>
  <si>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</si>
  <si>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</si>
  <si>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</si>
  <si>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</si>
  <si>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</si>
  <si>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</si>
  <si>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</si>
  <si>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</si>
  <si>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</si>
  <si>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</si>
  <si>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</si>
  <si>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</si>
  <si>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</si>
  <si>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</si>
  <si>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</si>
  <si>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</si>
  <si>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</si>
  <si>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</si>
  <si>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</si>
  <si>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</si>
  <si>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</si>
  <si>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</si>
  <si>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</si>
  <si>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</si>
  <si>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</si>
  <si>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</si>
  <si>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</si>
  <si>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</si>
  <si>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</si>
  <si>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</si>
  <si>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</si>
  <si>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</si>
  <si>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</si>
  <si>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</si>
  <si>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</si>
  <si>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</si>
  <si>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</si>
  <si>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</si>
  <si>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</si>
  <si>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</si>
  <si>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</si>
  <si>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</si>
  <si>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</si>
  <si>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</si>
  <si>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</si>
  <si>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</si>
  <si>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</si>
  <si>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</si>
  <si>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</si>
  <si>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</si>
  <si>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</si>
  <si>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</si>
  <si>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</si>
  <si>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</si>
  <si>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</si>
  <si>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</si>
  <si>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</si>
  <si>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</si>
  <si>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</si>
  <si>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</si>
  <si>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</si>
  <si>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</si>
  <si>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</si>
  <si>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</si>
  <si>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</si>
  <si>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</si>
  <si>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</si>
  <si>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</si>
  <si>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</si>
  <si>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</si>
  <si>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</si>
  <si>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</si>
  <si>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</si>
  <si>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</si>
  <si>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</si>
  <si>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</si>
  <si>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</si>
  <si>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</si>
  <si>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</si>
  <si>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</si>
  <si>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</si>
  <si>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</si>
  <si>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</si>
  <si>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</si>
  <si>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</si>
  <si>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</si>
  <si>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</si>
  <si>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</si>
  <si>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</si>
  <si>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</si>
  <si>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</si>
  <si>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</si>
  <si>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</si>
  <si>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</si>
  <si>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</si>
  <si>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</si>
  <si>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</si>
  <si>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</si>
  <si>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</si>
  <si>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</si>
  <si>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</si>
  <si>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</si>
  <si>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</si>
  <si>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</si>
  <si>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</si>
  <si>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</si>
  <si>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</si>
  <si>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</si>
  <si>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</si>
  <si>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</si>
  <si>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</si>
  <si>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</si>
  <si>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</si>
  <si>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</si>
  <si>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</si>
  <si>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</si>
  <si>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</si>
  <si>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</si>
  <si>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</si>
  <si>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</si>
  <si>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</si>
  <si>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</si>
  <si>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</si>
  <si>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</si>
  <si>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</si>
  <si>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</si>
  <si>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</si>
  <si>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</si>
  <si>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</si>
  <si>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</si>
  <si>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</si>
  <si>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</si>
  <si>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</si>
  <si>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</si>
  <si>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</si>
  <si>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</si>
  <si>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</si>
  <si>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</si>
  <si>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</si>
  <si>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</si>
  <si>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</si>
  <si>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</si>
  <si>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</si>
  <si>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</si>
  <si>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</si>
  <si>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</si>
  <si>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</si>
  <si>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</si>
  <si>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</si>
  <si>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</si>
  <si>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</si>
  <si>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</si>
  <si>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</si>
  <si>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</si>
  <si>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</si>
  <si>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</si>
  <si>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</si>
  <si>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</si>
  <si>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</si>
  <si>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</si>
  <si>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</si>
  <si>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</si>
  <si>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</si>
  <si>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</si>
  <si>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</si>
  <si>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</si>
  <si>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</si>
  <si>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</si>
  <si>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</si>
  <si>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</si>
  <si>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</si>
  <si>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</si>
  <si>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</si>
  <si>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</si>
  <si>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</si>
  <si>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</si>
  <si>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</si>
  <si>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</si>
  <si>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</si>
  <si>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</si>
  <si>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</si>
  <si>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</si>
  <si>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</si>
  <si>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</si>
  <si>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</si>
  <si>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</si>
  <si>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</si>
  <si>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</si>
  <si>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</si>
  <si>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</si>
  <si>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</si>
  <si>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</si>
  <si>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</si>
  <si>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</si>
  <si>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</si>
  <si>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</si>
  <si>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</si>
  <si>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</si>
  <si>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</si>
  <si>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</si>
  <si>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</si>
  <si>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</si>
  <si>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</si>
  <si>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</si>
  <si>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</si>
  <si>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</si>
  <si>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</si>
  <si>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</si>
  <si>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</si>
  <si>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</si>
  <si>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</si>
  <si>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</si>
  <si>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</si>
  <si>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</si>
  <si>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</si>
  <si>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</si>
  <si>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</si>
  <si>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</si>
  <si>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</si>
  <si>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</si>
  <si>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</si>
  <si>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</si>
  <si>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</si>
  <si>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</si>
  <si>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</si>
  <si>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</si>
  <si>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</si>
  <si>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</si>
  <si>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</si>
  <si>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</si>
  <si>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</si>
  <si>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</si>
  <si>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</si>
  <si>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</si>
  <si>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</si>
  <si>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</si>
  <si>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</si>
  <si>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</si>
  <si>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</si>
  <si>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</si>
  <si>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</si>
  <si>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</si>
  <si>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</si>
  <si>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</si>
  <si>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</si>
  <si>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</si>
  <si>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</si>
  <si>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</si>
  <si>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</si>
  <si>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</si>
  <si>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</si>
  <si>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</si>
  <si>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</si>
  <si>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</si>
  <si>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</si>
  <si>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</si>
  <si>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</si>
  <si>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</si>
  <si>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</si>
  <si>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</si>
  <si>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</si>
  <si>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</si>
  <si>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</si>
  <si>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</si>
  <si>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</si>
  <si>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</si>
  <si>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</si>
  <si>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</si>
  <si>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</si>
  <si>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</si>
  <si>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</si>
  <si>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</si>
  <si>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</si>
  <si>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</si>
  <si>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</si>
  <si>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</si>
  <si>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</si>
  <si>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</si>
  <si>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</si>
  <si>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</si>
  <si>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</si>
  <si>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</si>
  <si>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</si>
  <si>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</si>
  <si>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</si>
  <si>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</si>
  <si>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</si>
  <si>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</si>
  <si>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</si>
  <si>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</si>
  <si>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</si>
  <si>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</si>
  <si>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</si>
  <si>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</si>
  <si>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</si>
  <si>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</si>
  <si>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</si>
  <si>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</si>
  <si>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</si>
  <si>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</si>
  <si>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</si>
  <si>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</si>
  <si>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</si>
  <si>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</si>
  <si>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</si>
  <si>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</si>
  <si>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</si>
  <si>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</si>
  <si>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</si>
  <si>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</si>
  <si>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</si>
  <si>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</si>
  <si>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</si>
  <si>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</si>
  <si>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</si>
  <si>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</si>
  <si>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</si>
  <si>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</si>
  <si>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</si>
  <si>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</si>
  <si>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</si>
  <si>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</si>
  <si>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</si>
  <si>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</si>
  <si>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</si>
  <si>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</si>
  <si>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</si>
  <si>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</si>
  <si>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</si>
  <si>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</si>
  <si>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</si>
  <si>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</si>
  <si>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</si>
  <si>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</si>
  <si>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</si>
  <si>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</si>
  <si>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</si>
  <si>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</si>
  <si>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</si>
  <si>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</si>
  <si>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</si>
  <si>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</si>
  <si>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</si>
  <si>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</si>
  <si>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</si>
  <si>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</si>
  <si>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</si>
  <si>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</si>
  <si>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</si>
  <si>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</si>
  <si>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</si>
  <si>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</si>
  <si>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</si>
  <si>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</si>
  <si>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</si>
  <si>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</si>
  <si>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</si>
  <si>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</si>
  <si>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</si>
  <si>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</si>
  <si>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</si>
  <si>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</si>
  <si>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</si>
  <si>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</si>
  <si>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</si>
  <si>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</si>
  <si>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</si>
  <si>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</si>
  <si>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</si>
  <si>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</si>
  <si>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</si>
  <si>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</si>
  <si>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</si>
  <si>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</si>
  <si>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</si>
  <si>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</si>
  <si>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</si>
  <si>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</si>
  <si>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</si>
  <si>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</si>
  <si>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</si>
  <si>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</si>
  <si>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</si>
  <si>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</si>
  <si>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</si>
  <si>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</si>
  <si>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</si>
  <si>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</si>
  <si>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</si>
  <si>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</si>
  <si>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</si>
  <si>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</si>
  <si>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</si>
  <si>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</si>
  <si>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</si>
  <si>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</si>
  <si>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</si>
  <si>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</si>
  <si>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</si>
  <si>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</si>
  <si>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</si>
  <si>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</si>
  <si>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</si>
  <si>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</si>
  <si>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</si>
  <si>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</si>
  <si>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</si>
  <si>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</si>
  <si>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</si>
  <si>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</si>
  <si>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</si>
  <si>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</si>
  <si>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</si>
  <si>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</si>
  <si>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</si>
  <si>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</si>
  <si>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</si>
  <si>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</si>
  <si>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</si>
  <si>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</si>
  <si>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</si>
  <si>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</si>
  <si>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</si>
  <si>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</si>
  <si>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</si>
  <si>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</si>
  <si>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</si>
  <si>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</si>
  <si>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</si>
  <si>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</si>
  <si>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</si>
  <si>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</si>
  <si>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</si>
  <si>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</si>
  <si>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</si>
  <si>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</si>
  <si>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</si>
  <si>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</si>
  <si>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</si>
  <si>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</si>
  <si>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</si>
  <si>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</si>
  <si>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</si>
  <si>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</si>
  <si>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</si>
  <si>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</si>
  <si>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</si>
  <si>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</si>
  <si>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</si>
  <si>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</si>
  <si>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</si>
  <si>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</si>
  <si>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</si>
  <si>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</si>
  <si>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</si>
  <si>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</si>
  <si>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</si>
  <si>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</si>
  <si>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</si>
  <si>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</si>
  <si>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</si>
  <si>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</si>
  <si>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</si>
  <si>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</si>
  <si>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</si>
  <si>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</si>
  <si>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</si>
  <si>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</si>
  <si>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</si>
  <si>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</si>
  <si>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</si>
  <si>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</si>
  <si>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</si>
  <si>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</si>
  <si>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</si>
  <si>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</si>
  <si>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</si>
  <si>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</si>
  <si>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</si>
  <si>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</si>
  <si>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</si>
  <si>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</si>
  <si>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</si>
  <si>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</si>
  <si>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</si>
  <si>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</si>
  <si>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</si>
  <si>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</si>
  <si>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</si>
  <si>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</si>
  <si>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</si>
  <si>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</si>
  <si>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</si>
  <si>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</si>
  <si>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</si>
  <si>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</si>
  <si>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</si>
  <si>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</si>
  <si>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</si>
  <si>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</si>
  <si>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</si>
  <si>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</si>
  <si>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</si>
  <si>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</si>
  <si>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</si>
  <si>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</si>
  <si>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</si>
  <si>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</si>
  <si>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</si>
  <si>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</si>
  <si>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</si>
  <si>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</si>
  <si>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</si>
  <si>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</si>
  <si>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</si>
  <si>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</si>
  <si>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</si>
  <si>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</si>
  <si>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</si>
  <si>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</si>
  <si>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</si>
  <si>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</si>
  <si>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</si>
  <si>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</si>
  <si>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</si>
  <si>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</si>
  <si>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</si>
  <si>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</si>
  <si>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</si>
  <si>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</si>
  <si>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</si>
  <si>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</si>
  <si>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</si>
  <si>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</si>
  <si>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</si>
  <si>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</si>
  <si>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</si>
  <si>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</si>
  <si>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</si>
  <si>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</si>
  <si>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</si>
  <si>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</si>
  <si>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</si>
  <si>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</si>
  <si>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</si>
  <si>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</si>
  <si>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</si>
  <si>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</si>
  <si>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</si>
  <si>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</si>
  <si>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</si>
  <si>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</si>
  <si>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</si>
  <si>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</si>
  <si>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</si>
  <si>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</si>
  <si>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</si>
  <si>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</si>
  <si>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</si>
  <si>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</si>
  <si>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</si>
  <si>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</si>
  <si>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</si>
  <si>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</si>
  <si>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</si>
  <si>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</si>
  <si>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</si>
  <si>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</si>
  <si>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</si>
  <si>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</si>
  <si>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</si>
  <si>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</si>
  <si>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</si>
  <si>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</si>
  <si>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</si>
  <si>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</si>
  <si>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</si>
  <si>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</si>
  <si>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</si>
  <si>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</si>
  <si>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</si>
  <si>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</si>
  <si>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</si>
  <si>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</si>
  <si>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</si>
  <si>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</si>
  <si>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</si>
  <si>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</si>
  <si>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</si>
  <si>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</si>
  <si>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</si>
  <si>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</si>
  <si>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</si>
  <si>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</si>
  <si>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</si>
  <si>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</si>
  <si>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</si>
  <si>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</si>
  <si>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</si>
  <si>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</si>
  <si>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</si>
  <si>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</si>
  <si>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</si>
  <si>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</si>
  <si>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</si>
  <si>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</si>
  <si>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</si>
  <si>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</si>
  <si>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</si>
  <si>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</si>
  <si>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</si>
  <si>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</si>
  <si>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</si>
  <si>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</si>
  <si>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</si>
  <si>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</si>
  <si>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</si>
  <si>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</si>
  <si>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</si>
  <si>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</si>
  <si>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</si>
  <si>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</si>
  <si>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</si>
  <si>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</si>
  <si>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</si>
  <si>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</si>
  <si>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</si>
  <si>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</si>
  <si>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</si>
  <si>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</si>
  <si>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</si>
  <si>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</si>
  <si>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</si>
  <si>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</si>
  <si>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</si>
  <si>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</si>
  <si>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</si>
  <si>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</si>
  <si>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</si>
  <si>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</si>
  <si>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</si>
  <si>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</si>
  <si>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</si>
  <si>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</si>
  <si>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</si>
  <si>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</si>
  <si>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</si>
  <si>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</si>
  <si>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</si>
  <si>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</si>
  <si>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</si>
  <si>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</si>
  <si>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</si>
  <si>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</si>
  <si>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</si>
  <si>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</si>
  <si>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</si>
  <si>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</si>
  <si>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</si>
  <si>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</si>
  <si>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</si>
  <si>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</si>
  <si>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</si>
  <si>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</si>
  <si>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</si>
  <si>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</si>
  <si>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</si>
  <si>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</si>
  <si>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</si>
  <si>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</si>
  <si>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</si>
  <si>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</si>
  <si>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</si>
  <si>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</si>
  <si>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</si>
  <si>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</si>
  <si>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</si>
  <si>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</si>
  <si>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</si>
  <si>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</si>
  <si>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</si>
  <si>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</si>
  <si>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</si>
  <si>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</si>
  <si>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</si>
  <si>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</si>
  <si>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</si>
  <si>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</si>
  <si>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</si>
  <si>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</si>
  <si>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</si>
  <si>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</si>
  <si>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</si>
  <si>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</si>
  <si>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</si>
  <si>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</si>
  <si>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</si>
  <si>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</si>
  <si>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</si>
  <si>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</si>
  <si>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</si>
  <si>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</si>
  <si>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</si>
  <si>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</si>
  <si>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</si>
  <si>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</si>
  <si>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</si>
  <si>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</si>
  <si>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</si>
  <si>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</si>
  <si>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</si>
  <si>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</si>
  <si>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</si>
  <si>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</si>
  <si>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</si>
  <si>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</si>
  <si>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</si>
  <si>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</si>
  <si>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</si>
  <si>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</si>
  <si>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</si>
  <si>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</si>
  <si>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</si>
  <si>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</si>
  <si>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</si>
  <si>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</si>
  <si>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</si>
  <si>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</si>
  <si>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</si>
  <si>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</si>
  <si>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</si>
  <si>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</si>
  <si>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</si>
  <si>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</si>
  <si>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</si>
  <si>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</si>
  <si>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</si>
  <si>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</si>
  <si>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</si>
  <si>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</si>
  <si>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</si>
  <si>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</si>
  <si>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</si>
  <si>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</si>
  <si>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</si>
  <si>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</si>
  <si>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</si>
  <si>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</si>
  <si>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</si>
  <si>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</si>
  <si>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</si>
  <si>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</si>
  <si>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</si>
  <si>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</si>
  <si>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</si>
  <si>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</si>
  <si>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</si>
  <si>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</si>
  <si>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</si>
  <si>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</si>
  <si>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</si>
  <si>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</si>
  <si>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</si>
  <si>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</si>
  <si>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</si>
  <si>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</si>
  <si>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</si>
  <si>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</si>
  <si>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</si>
  <si>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</si>
  <si>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</si>
  <si>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</si>
  <si>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</si>
  <si>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</si>
  <si>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</si>
  <si>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</si>
  <si>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</si>
  <si>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</si>
  <si>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</si>
  <si>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</si>
  <si>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</si>
  <si>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</si>
  <si>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</si>
  <si>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</si>
  <si>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</si>
  <si>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</si>
  <si>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</si>
  <si>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</si>
  <si>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</si>
  <si>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</si>
  <si>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</si>
  <si>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</si>
  <si>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</si>
  <si>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</si>
  <si>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</si>
  <si>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</si>
  <si>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</si>
  <si>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</si>
  <si>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</si>
  <si>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</si>
  <si>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</si>
  <si>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</si>
  <si>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</si>
  <si>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</si>
  <si>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</si>
  <si>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</si>
  <si>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</si>
  <si>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</si>
  <si>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</si>
  <si>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</si>
  <si>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</si>
  <si>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</si>
  <si>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</si>
  <si>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</si>
  <si>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</si>
  <si>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</si>
  <si>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</si>
  <si>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</si>
  <si>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</si>
  <si>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</si>
  <si>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</si>
  <si>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</si>
  <si>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</si>
  <si>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</si>
  <si>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</si>
  <si>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</si>
  <si>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</si>
  <si>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</si>
  <si>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</si>
  <si>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</si>
  <si>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</si>
  <si>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</si>
  <si>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</si>
  <si>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</si>
  <si>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</si>
  <si>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</si>
  <si>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</si>
  <si>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</si>
  <si>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</si>
  <si>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</si>
  <si>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</si>
  <si>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</si>
  <si>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</si>
  <si>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</si>
  <si>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</si>
  <si>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</si>
  <si>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</si>
  <si>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</si>
  <si>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</si>
  <si>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</si>
  <si>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</si>
  <si>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</si>
  <si>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</si>
  <si>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</si>
  <si>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</si>
  <si>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</si>
  <si>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</si>
  <si>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</si>
  <si>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</si>
  <si>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</si>
  <si>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</si>
  <si>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</si>
  <si>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</si>
  <si>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</si>
  <si>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</si>
  <si>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</si>
  <si>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</si>
  <si>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</si>
  <si>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</si>
  <si>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</si>
  <si>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</si>
  <si>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</si>
  <si>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</si>
  <si>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</si>
  <si>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</si>
  <si>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</si>
  <si>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</si>
  <si>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</si>
  <si>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</si>
  <si>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</si>
  <si>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</si>
  <si>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</si>
  <si>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</si>
  <si>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</si>
  <si>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</si>
  <si>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</si>
  <si>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</si>
  <si>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</si>
  <si>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</si>
  <si>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</si>
  <si>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</si>
  <si>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</si>
  <si>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</si>
  <si>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</si>
  <si>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</si>
  <si>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</si>
  <si>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</si>
  <si>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</si>
  <si>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</si>
  <si>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</si>
  <si>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</si>
  <si>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</si>
  <si>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</si>
  <si>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</si>
  <si>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</si>
  <si>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</si>
  <si>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</si>
  <si>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</si>
  <si>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</si>
  <si>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</si>
  <si>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</si>
  <si>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</si>
  <si>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</si>
  <si>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</si>
  <si>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</si>
  <si>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</si>
  <si>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</si>
  <si>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</si>
  <si>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</si>
  <si>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</si>
  <si>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</si>
  <si>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</si>
  <si>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</si>
  <si>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</si>
  <si>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</si>
  <si>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</si>
  <si>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</si>
  <si>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</si>
  <si>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</si>
  <si>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</si>
  <si>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</si>
  <si>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</si>
  <si>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</si>
  <si>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</si>
  <si>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</si>
  <si>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</si>
  <si>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</si>
  <si>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</si>
  <si>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</si>
  <si>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</si>
  <si>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</si>
  <si>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</si>
  <si>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</si>
  <si>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</si>
  <si>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</si>
  <si>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</si>
  <si>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</si>
  <si>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</si>
  <si>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</si>
  <si>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</si>
  <si>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</si>
  <si>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</si>
  <si>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</si>
  <si>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</si>
  <si>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</si>
  <si>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</si>
  <si>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</si>
  <si>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</si>
  <si>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</si>
  <si>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</si>
  <si>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</si>
  <si>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</si>
  <si>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</si>
  <si>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</si>
  <si>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</si>
  <si>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</si>
  <si>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</si>
  <si>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</si>
  <si>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</si>
  <si>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</si>
  <si>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</si>
  <si>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</si>
  <si>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</si>
  <si>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</si>
  <si>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</si>
  <si>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</si>
  <si>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</si>
  <si>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</si>
  <si>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</si>
  <si>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</si>
  <si>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</si>
  <si>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</si>
  <si>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</si>
  <si>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</si>
  <si>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</si>
  <si>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</si>
  <si>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</si>
  <si>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</si>
  <si>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</si>
  <si>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</si>
  <si>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</si>
  <si>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</si>
  <si>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</si>
  <si>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</si>
  <si>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</si>
  <si>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</si>
  <si>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</si>
  <si>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</si>
  <si>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</si>
  <si>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</si>
  <si>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</si>
  <si>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</si>
  <si>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</si>
  <si>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</si>
  <si>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</si>
  <si>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</si>
  <si>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</si>
  <si>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</si>
  <si>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</si>
  <si>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</si>
  <si>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</si>
  <si>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</si>
  <si>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</si>
  <si>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</si>
  <si>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</si>
  <si>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</si>
  <si>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</si>
  <si>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</si>
  <si>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</si>
  <si>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</si>
  <si>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</si>
  <si>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</si>
  <si>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</si>
  <si>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</si>
  <si>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</si>
  <si>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</si>
  <si>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</si>
  <si>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</si>
  <si>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</si>
  <si>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</si>
  <si>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</si>
  <si>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</si>
  <si>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</si>
  <si>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</si>
  <si>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</si>
  <si>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</si>
  <si>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</si>
  <si>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</si>
  <si>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</si>
  <si>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</si>
  <si>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</si>
  <si>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</si>
  <si>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</si>
  <si>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</si>
  <si>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</si>
  <si>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</si>
  <si>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</si>
  <si>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</si>
  <si>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</si>
  <si>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</si>
  <si>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</si>
  <si>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</si>
  <si>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</si>
  <si>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</si>
  <si>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</si>
  <si>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</si>
  <si>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</si>
  <si>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</si>
  <si>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</si>
  <si>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</si>
  <si>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</si>
  <si>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</si>
  <si>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</si>
  <si>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</si>
  <si>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</si>
  <si>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</si>
  <si>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</si>
  <si>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</si>
  <si>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</si>
  <si>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</si>
  <si>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</si>
  <si>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</si>
  <si>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</si>
  <si>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</si>
  <si>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</si>
  <si>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</si>
  <si>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</si>
  <si>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</si>
  <si>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</si>
  <si>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</si>
  <si>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</si>
  <si>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</si>
  <si>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</si>
  <si>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</si>
  <si>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</si>
  <si>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</si>
  <si>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</si>
  <si>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</si>
  <si>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</si>
  <si>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</si>
  <si>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</si>
  <si>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</si>
  <si>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</si>
  <si>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</si>
  <si>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</si>
  <si>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</si>
  <si>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</si>
  <si>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</si>
  <si>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</si>
  <si>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</si>
  <si>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</si>
  <si>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</si>
  <si>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</si>
  <si>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</si>
  <si>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</si>
  <si>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</si>
  <si>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</si>
  <si>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</si>
  <si>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</si>
  <si>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</si>
  <si>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</si>
  <si>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</si>
  <si>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</si>
  <si>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</si>
  <si>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</si>
  <si>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</si>
  <si>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</si>
  <si>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</si>
  <si>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</si>
  <si>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</si>
  <si>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</si>
  <si>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</si>
  <si>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</si>
  <si>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</si>
  <si>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</si>
  <si>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</si>
  <si>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</si>
  <si>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</si>
  <si>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</si>
  <si>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</si>
  <si>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</si>
  <si>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</si>
  <si>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</si>
  <si>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</si>
  <si>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</si>
  <si>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</si>
  <si>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</si>
  <si>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</si>
  <si>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</si>
  <si>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</si>
  <si>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</si>
  <si>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</si>
  <si>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</si>
  <si>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</si>
  <si>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</si>
  <si>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</si>
  <si>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</si>
  <si>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</si>
  <si>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</si>
  <si>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</si>
  <si>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</si>
  <si>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</si>
  <si>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</si>
  <si>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</si>
  <si>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</si>
  <si>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</si>
  <si>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</si>
  <si>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</si>
  <si>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</si>
  <si>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</si>
  <si>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</si>
  <si>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</si>
  <si>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</si>
  <si>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</si>
  <si>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</si>
  <si>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</si>
  <si>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</si>
  <si>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</si>
  <si>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</si>
  <si>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</si>
  <si>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</si>
  <si>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</si>
  <si>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</si>
  <si>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</si>
  <si>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</si>
  <si>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</si>
  <si>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</si>
  <si>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</si>
  <si>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</si>
  <si>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</si>
  <si>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</si>
  <si>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</si>
  <si>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</si>
  <si>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</si>
  <si>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</si>
  <si>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</si>
  <si>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</si>
  <si>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</si>
  <si>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</si>
  <si>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</si>
  <si>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</si>
  <si>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</si>
  <si>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</si>
  <si>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</si>
  <si>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</si>
  <si>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</si>
  <si>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</si>
  <si>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</si>
  <si>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</si>
  <si>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</si>
  <si>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</si>
  <si>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</si>
  <si>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</si>
  <si>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</si>
  <si>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</si>
  <si>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</si>
  <si>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</si>
  <si>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</si>
  <si>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</si>
  <si>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</si>
  <si>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</si>
  <si>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</si>
  <si>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</si>
  <si>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</si>
  <si>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</si>
  <si>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</si>
  <si>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</si>
  <si>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</si>
  <si>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</si>
  <si>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</si>
  <si>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</si>
  <si>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</si>
  <si>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</si>
  <si>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</si>
  <si>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</si>
  <si>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</si>
  <si>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</si>
  <si>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</si>
  <si>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</si>
  <si>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</si>
  <si>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</si>
  <si>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</si>
  <si>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</si>
  <si>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</si>
  <si>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</si>
  <si>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</si>
  <si>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</si>
  <si>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</si>
  <si>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</si>
  <si>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</si>
  <si>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</si>
  <si>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</si>
  <si>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</si>
  <si>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</si>
  <si>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</si>
  <si>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</si>
  <si>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</si>
  <si>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</si>
  <si>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</si>
  <si>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</si>
  <si>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</si>
  <si>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</si>
  <si>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</si>
  <si>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</si>
  <si>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</si>
  <si>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</si>
  <si>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</si>
  <si>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</si>
  <si>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</si>
  <si>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</si>
  <si>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</si>
  <si>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</si>
  <si>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</si>
  <si>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</si>
  <si>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</si>
  <si>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</si>
  <si>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</si>
  <si>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</si>
  <si>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</si>
  <si>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</si>
  <si>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</si>
  <si>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</si>
  <si>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</si>
  <si>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</si>
  <si>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</si>
  <si>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</si>
  <si>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</si>
  <si>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</si>
  <si>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</si>
  <si>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</si>
  <si>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</si>
  <si>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</si>
  <si>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</si>
  <si>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</si>
  <si>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</si>
  <si>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</si>
  <si>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</si>
  <si>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</si>
  <si>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</si>
  <si>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</si>
  <si>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</si>
  <si>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</si>
  <si>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</si>
  <si>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</si>
  <si>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</si>
  <si>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</si>
  <si>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</si>
  <si>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</si>
  <si>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</si>
  <si>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</si>
  <si>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</si>
  <si>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</si>
  <si>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</si>
  <si>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</si>
  <si>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</si>
  <si>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</si>
  <si>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</si>
  <si>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</si>
  <si>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</si>
  <si>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</si>
  <si>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</si>
  <si>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</si>
  <si>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</si>
  <si>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</si>
  <si>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</si>
  <si>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</si>
  <si>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</si>
  <si>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</si>
  <si>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</si>
  <si>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</si>
  <si>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</si>
  <si>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</si>
  <si>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</si>
  <si>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</si>
  <si>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</si>
  <si>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</si>
  <si>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</si>
  <si>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</si>
  <si>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</si>
  <si>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</si>
  <si>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</si>
  <si>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</si>
  <si>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</si>
  <si>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</si>
  <si>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</si>
  <si>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</si>
  <si>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</si>
  <si>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</si>
  <si>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</si>
  <si>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</si>
  <si>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</si>
  <si>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</si>
  <si>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</si>
  <si>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</si>
  <si>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</si>
  <si>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</si>
  <si>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</si>
  <si>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</si>
  <si>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</si>
  <si>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</si>
  <si>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</si>
  <si>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</si>
  <si>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</si>
  <si>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</si>
  <si>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</si>
  <si>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</si>
  <si>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</si>
  <si>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</si>
  <si>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</si>
  <si>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</si>
  <si>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</si>
  <si>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</si>
  <si>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</si>
  <si>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</si>
  <si>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</si>
  <si>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</si>
  <si>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</si>
  <si>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</si>
  <si>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</si>
  <si>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</si>
  <si>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</si>
  <si>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</si>
  <si>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</si>
  <si>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</si>
  <si>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</si>
  <si>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</si>
  <si>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</si>
  <si>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</si>
  <si>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</si>
  <si>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</si>
  <si>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</si>
  <si>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</si>
  <si>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</si>
  <si>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</si>
  <si>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</si>
  <si>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</si>
  <si>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</si>
  <si>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</si>
  <si>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</si>
  <si>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</si>
  <si>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</si>
  <si>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</si>
  <si>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</si>
  <si>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</si>
  <si>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</si>
  <si>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</si>
  <si>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</si>
  <si>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</si>
  <si>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</si>
  <si>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</si>
  <si>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</si>
  <si>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</si>
  <si>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</si>
  <si>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</si>
  <si>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</si>
  <si>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</si>
  <si>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</si>
  <si>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</si>
  <si>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</si>
  <si>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</si>
  <si>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</si>
  <si>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</si>
  <si>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</si>
  <si>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</si>
  <si>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</si>
  <si>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</si>
  <si>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</si>
  <si>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</si>
  <si>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</si>
  <si>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</si>
  <si>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</si>
  <si>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</si>
  <si>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</si>
  <si>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</si>
  <si>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</si>
  <si>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</si>
  <si>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</si>
  <si>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</si>
  <si>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</si>
  <si>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</si>
  <si>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</si>
  <si>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</si>
  <si>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</si>
  <si>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</si>
  <si>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</si>
  <si>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</si>
  <si>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</si>
  <si>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</si>
  <si>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</si>
  <si>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</si>
  <si>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</si>
  <si>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</si>
  <si>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</si>
  <si>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</si>
  <si>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</si>
  <si>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</si>
  <si>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</si>
  <si>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</si>
  <si>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</si>
  <si>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</si>
  <si>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</si>
  <si>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</si>
  <si>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</si>
  <si>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</si>
  <si>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</si>
  <si>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</si>
  <si>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</si>
  <si>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</si>
  <si>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</si>
  <si>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</si>
  <si>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</si>
  <si>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</si>
  <si>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</si>
  <si>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</si>
  <si>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</si>
  <si>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</si>
  <si>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</si>
  <si>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</si>
  <si>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</si>
  <si>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</si>
  <si>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</si>
  <si>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</si>
  <si>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</si>
  <si>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</si>
  <si>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</si>
  <si>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</si>
  <si>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</si>
  <si>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</si>
  <si>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</si>
  <si>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</si>
  <si>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</si>
  <si>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</si>
  <si>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</si>
  <si>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</si>
  <si>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</si>
  <si>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</si>
  <si>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</si>
  <si>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</si>
  <si>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</si>
  <si>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</si>
  <si>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</si>
  <si>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</si>
  <si>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</si>
  <si>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</si>
  <si>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</si>
  <si>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</si>
  <si>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</si>
  <si>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</si>
  <si>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</si>
  <si>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</si>
  <si>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</si>
  <si>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</si>
  <si>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</si>
  <si>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</si>
  <si>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</si>
  <si>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</si>
  <si>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</si>
  <si>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</si>
  <si>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</si>
  <si>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</si>
  <si>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</si>
  <si>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</si>
  <si>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</si>
  <si>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</si>
  <si>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</si>
  <si>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</si>
  <si>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</si>
  <si>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</si>
  <si>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</si>
  <si>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</si>
  <si>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</si>
  <si>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</si>
  <si>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</si>
  <si>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</si>
  <si>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</si>
  <si>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</si>
  <si>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</si>
  <si>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</si>
  <si>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</si>
  <si>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</si>
  <si>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</si>
  <si>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</si>
  <si>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</si>
  <si>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</si>
  <si>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</si>
  <si>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</si>
  <si>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</si>
  <si>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</si>
  <si>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</si>
  <si>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</si>
  <si>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</si>
  <si>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</si>
  <si>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</si>
  <si>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</si>
  <si>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</si>
  <si>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</si>
  <si>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</si>
  <si>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</si>
  <si>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</si>
  <si>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</si>
  <si>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</si>
  <si>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</si>
  <si>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</si>
  <si>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</si>
  <si>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</si>
  <si>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</si>
  <si>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</si>
  <si>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</si>
  <si>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</si>
  <si>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</si>
  <si>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</si>
  <si>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</si>
  <si>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</si>
  <si>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</si>
  <si>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</si>
  <si>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</si>
  <si>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</si>
  <si>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</si>
  <si>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</si>
  <si>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</si>
  <si>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</si>
  <si>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</si>
  <si>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</si>
  <si>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</si>
  <si>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</si>
  <si>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</si>
  <si>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</si>
  <si>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</si>
  <si>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</si>
  <si>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</si>
  <si>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</si>
  <si>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</si>
  <si>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</si>
  <si>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</si>
  <si>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</si>
  <si>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</si>
  <si>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</si>
  <si>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</si>
  <si>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</si>
  <si>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</si>
  <si>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</si>
  <si>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</si>
  <si>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</si>
  <si>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</si>
  <si>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</si>
  <si>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</si>
  <si>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</si>
  <si>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</si>
  <si>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</si>
  <si>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</si>
  <si>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</si>
  <si>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</si>
  <si>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</si>
  <si>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</si>
  <si>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</si>
  <si>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</si>
  <si>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</si>
  <si>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</si>
  <si>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</si>
  <si>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</si>
  <si>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</si>
  <si>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</si>
  <si>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</si>
  <si>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</si>
  <si>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</si>
  <si>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</si>
  <si>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</si>
  <si>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</si>
  <si>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</si>
  <si>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</si>
  <si>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</si>
  <si>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</si>
  <si>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</si>
  <si>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</si>
  <si>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</si>
  <si>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</si>
  <si>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</si>
  <si>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</si>
  <si>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</si>
  <si>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</si>
  <si>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</si>
  <si>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</si>
  <si>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</si>
  <si>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</si>
  <si>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</si>
  <si>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</si>
  <si>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</si>
  <si>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</si>
  <si>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</si>
  <si>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</si>
  <si>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</si>
  <si>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</si>
  <si>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</si>
  <si>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</si>
  <si>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</si>
  <si>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</si>
  <si>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</si>
  <si>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</si>
  <si>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</si>
  <si>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</si>
  <si>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</si>
  <si>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</si>
  <si>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</si>
  <si>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</si>
  <si>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</si>
  <si>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</si>
  <si>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</si>
  <si>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</si>
  <si>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</si>
  <si>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</si>
  <si>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</si>
  <si>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</si>
  <si>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</si>
  <si>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</si>
  <si>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</si>
  <si>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</si>
  <si>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</si>
  <si>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</si>
  <si>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</si>
  <si>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</si>
  <si>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</si>
  <si>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</si>
  <si>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</si>
  <si>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</si>
  <si>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</si>
  <si>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</si>
  <si>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</si>
  <si>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</si>
  <si>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</si>
  <si>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</si>
  <si>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</si>
  <si>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</si>
  <si>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</si>
  <si>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</si>
  <si>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</si>
  <si>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</si>
  <si>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</si>
  <si>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</si>
  <si>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</si>
  <si>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</si>
  <si>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</si>
  <si>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</si>
  <si>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</si>
  <si>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</si>
  <si>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</si>
  <si>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</si>
  <si>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</si>
  <si>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</si>
  <si>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</si>
  <si>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</si>
  <si>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</si>
  <si>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</si>
  <si>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</si>
  <si>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</si>
  <si>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</si>
  <si>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</si>
  <si>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</si>
  <si>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</si>
  <si>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</si>
  <si>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</si>
  <si>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</si>
  <si>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</si>
  <si>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</si>
  <si>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</si>
  <si>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</si>
  <si>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</si>
  <si>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</si>
  <si>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</si>
  <si>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</si>
  <si>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</si>
  <si>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</si>
  <si>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</si>
  <si>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</si>
  <si>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</si>
  <si>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</si>
  <si>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</si>
  <si>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</si>
  <si>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</si>
  <si>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</si>
  <si>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</si>
  <si>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</si>
  <si>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</si>
  <si>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</si>
  <si>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</si>
  <si>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</si>
  <si>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</si>
  <si>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</si>
  <si>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</si>
  <si>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</si>
  <si>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</si>
  <si>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</si>
  <si>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</si>
  <si>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</si>
  <si>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</si>
  <si>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</si>
  <si>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</si>
  <si>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</si>
  <si>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</si>
  <si>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</si>
  <si>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</si>
  <si>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</si>
  <si>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</si>
  <si>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</si>
  <si>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</si>
  <si>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</si>
  <si>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</si>
  <si>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</si>
  <si>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</si>
  <si>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</si>
  <si>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</si>
  <si>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</si>
  <si>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</si>
  <si>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</si>
  <si>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</si>
  <si>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</si>
  <si>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</si>
  <si>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</si>
  <si>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</si>
  <si>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</si>
  <si>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</si>
  <si>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</si>
  <si>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</si>
  <si>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</si>
  <si>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</si>
  <si>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</si>
  <si>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</si>
  <si>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</si>
  <si>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</si>
  <si>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</si>
  <si>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</si>
  <si>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</si>
  <si>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</si>
  <si>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</si>
  <si>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</si>
  <si>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</si>
  <si>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</si>
  <si>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</si>
  <si>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</si>
  <si>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</si>
  <si>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</si>
  <si>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</si>
  <si>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</si>
  <si>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</si>
  <si>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</si>
  <si>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</si>
  <si>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</si>
  <si>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</si>
  <si>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</si>
  <si>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</si>
  <si>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</si>
  <si>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</si>
  <si>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</si>
  <si>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</si>
  <si>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</si>
  <si>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</si>
  <si>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</si>
  <si>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</si>
  <si>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</si>
  <si>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</si>
  <si>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</si>
  <si>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</si>
  <si>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</si>
  <si>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</si>
  <si>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</si>
  <si>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</si>
  <si>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</si>
  <si>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</si>
  <si>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</si>
  <si>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</si>
  <si>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</si>
  <si>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</si>
  <si>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</si>
  <si>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</si>
  <si>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</si>
  <si>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</si>
  <si>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</si>
  <si>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</si>
  <si>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</si>
  <si>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</si>
  <si>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</si>
  <si>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</si>
  <si>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</si>
  <si>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</si>
  <si>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</si>
  <si>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</si>
  <si>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</si>
  <si>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</si>
  <si>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</si>
  <si>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</si>
  <si>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</si>
  <si>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</si>
  <si>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</si>
  <si>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</si>
  <si>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</si>
  <si>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</si>
  <si>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</si>
  <si>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</si>
  <si>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</si>
  <si>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</si>
  <si>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</si>
  <si>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</si>
  <si>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</si>
  <si>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</si>
  <si>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</si>
  <si>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</si>
  <si>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</si>
  <si>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</si>
  <si>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</si>
  <si>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</si>
  <si>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</si>
  <si>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</si>
  <si>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</si>
  <si>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</si>
  <si>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</si>
  <si>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</si>
  <si>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</si>
  <si>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</si>
  <si>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</si>
  <si>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</si>
  <si>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</si>
  <si>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</si>
  <si>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</si>
  <si>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</si>
  <si>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</si>
  <si>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</si>
  <si>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</si>
  <si>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</si>
  <si>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</si>
  <si>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</si>
  <si>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</si>
  <si>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</si>
  <si>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</si>
  <si>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</si>
  <si>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</si>
  <si>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</si>
  <si>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</si>
  <si>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</si>
  <si>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</si>
  <si>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</si>
  <si>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</si>
  <si>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</si>
  <si>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</si>
  <si>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</si>
  <si>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</si>
  <si>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</si>
  <si>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</si>
  <si>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</si>
  <si>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</si>
  <si>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</si>
  <si>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</si>
  <si>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</si>
  <si>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</si>
  <si>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</si>
  <si>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</si>
  <si>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</si>
  <si>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</si>
  <si>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</si>
  <si>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</si>
  <si>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</si>
  <si>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</si>
  <si>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</si>
  <si>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</si>
  <si>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</si>
  <si>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</si>
  <si>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</si>
  <si>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</si>
  <si>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</si>
  <si>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</si>
  <si>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</si>
  <si>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</si>
  <si>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</si>
  <si>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</si>
  <si>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</si>
  <si>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</si>
  <si>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</si>
  <si>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</si>
  <si>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</si>
  <si>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</si>
  <si>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</si>
  <si>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</si>
  <si>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</si>
  <si>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</si>
  <si>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</si>
  <si>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</si>
  <si>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</si>
  <si>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</si>
  <si>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</si>
  <si>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</si>
  <si>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</si>
  <si>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</si>
  <si>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</si>
  <si>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</si>
  <si>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</si>
  <si>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</si>
  <si>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</si>
  <si>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</si>
  <si>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</si>
  <si>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</si>
  <si>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</si>
  <si>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</si>
  <si>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</si>
  <si>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</si>
  <si>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</si>
  <si>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</si>
  <si>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</si>
  <si>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</si>
  <si>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</si>
  <si>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</si>
  <si>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</si>
  <si>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</si>
  <si>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</si>
  <si>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</si>
  <si>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</si>
  <si>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</si>
  <si>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</si>
  <si>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</si>
  <si>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</si>
  <si>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</si>
  <si>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</si>
  <si>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</si>
  <si>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</si>
  <si>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</si>
  <si>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</si>
  <si>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</si>
  <si>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</si>
  <si>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</si>
  <si>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</si>
  <si>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</si>
  <si>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</si>
  <si>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</si>
  <si>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</si>
  <si>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</si>
  <si>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</si>
  <si>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</si>
  <si>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</si>
  <si>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</si>
  <si>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</si>
  <si>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</si>
  <si>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</si>
  <si>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</si>
  <si>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</si>
  <si>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</si>
  <si>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</si>
  <si>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</si>
  <si>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</si>
  <si>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</si>
  <si>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</si>
  <si>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</si>
  <si>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</si>
  <si>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</si>
  <si>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</si>
  <si>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</si>
  <si>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</si>
  <si>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</si>
  <si>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</si>
  <si>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</si>
  <si>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</si>
  <si>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</si>
  <si>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</si>
  <si>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</si>
  <si>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</si>
  <si>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</si>
  <si>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</si>
  <si>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</si>
  <si>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</si>
  <si>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</si>
  <si>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</si>
  <si>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</si>
  <si>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</si>
  <si>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</si>
  <si>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</si>
  <si>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</si>
  <si>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</si>
  <si>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</si>
  <si>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</si>
  <si>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</si>
  <si>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</si>
  <si>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</si>
  <si>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</si>
  <si>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</si>
  <si>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</si>
  <si>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</si>
  <si>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</si>
  <si>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</si>
  <si>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</si>
  <si>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</si>
  <si>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</si>
  <si>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</si>
  <si>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</si>
  <si>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</si>
  <si>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</si>
  <si>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</si>
  <si>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</si>
  <si>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</si>
  <si>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</si>
  <si>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</si>
  <si>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</si>
  <si>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</si>
  <si>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</si>
  <si>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</si>
  <si>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</si>
  <si>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</si>
  <si>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</si>
  <si>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</si>
  <si>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</si>
  <si>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</si>
  <si>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</si>
  <si>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</si>
  <si>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</si>
  <si>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</si>
  <si>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</si>
  <si>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</si>
  <si>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</si>
  <si>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</si>
  <si>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</si>
  <si>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</si>
  <si>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</si>
  <si>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</si>
  <si>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</si>
  <si>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</si>
  <si>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</si>
  <si>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</si>
  <si>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</si>
  <si>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</si>
  <si>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</si>
  <si>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</si>
  <si>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</si>
  <si>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</si>
  <si>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</si>
  <si>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</si>
  <si>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</si>
  <si>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</si>
  <si>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</si>
  <si>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</si>
  <si>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</si>
  <si>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</si>
  <si>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</si>
  <si>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</si>
  <si>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</si>
  <si>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</si>
  <si>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</si>
  <si>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</si>
  <si>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</si>
  <si>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</si>
  <si>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</si>
  <si>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</si>
  <si>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</si>
  <si>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</si>
  <si>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</si>
  <si>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</si>
  <si>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</si>
  <si>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</si>
  <si>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</si>
  <si>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</si>
  <si>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</si>
  <si>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</si>
  <si>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</si>
  <si>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</si>
  <si>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</si>
  <si>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</si>
  <si>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</si>
  <si>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</si>
  <si>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</si>
  <si>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</si>
  <si>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</si>
  <si>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</si>
  <si>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</si>
  <si>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</si>
  <si>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</si>
  <si>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</si>
  <si>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</si>
  <si>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</si>
  <si>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</si>
  <si>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</si>
  <si>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</si>
  <si>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</si>
  <si>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</si>
  <si>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</si>
  <si>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</si>
  <si>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</si>
  <si>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</si>
  <si>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</si>
  <si>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</si>
  <si>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</si>
  <si>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</si>
  <si>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</si>
  <si>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</si>
  <si>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</si>
  <si>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</si>
  <si>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</si>
  <si>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</si>
  <si>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</si>
  <si>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</si>
  <si>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</si>
  <si>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</si>
  <si>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</si>
  <si>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</si>
  <si>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</si>
  <si>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</si>
  <si>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</si>
  <si>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</si>
  <si>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</si>
  <si>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</si>
  <si>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</si>
  <si>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</si>
  <si>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</si>
  <si>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</si>
  <si>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</si>
  <si>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</si>
  <si>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</si>
  <si>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</si>
  <si>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</si>
  <si>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</si>
  <si>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</si>
  <si>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</si>
  <si>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</si>
  <si>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</si>
  <si>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</si>
  <si>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</si>
  <si>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</si>
  <si>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</si>
  <si>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</si>
  <si>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</si>
  <si>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</si>
  <si>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</si>
  <si>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</si>
  <si>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</si>
  <si>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</si>
  <si>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</si>
  <si>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</si>
  <si>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</si>
  <si>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</si>
  <si>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</si>
  <si>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</si>
  <si>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</si>
  <si>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</si>
  <si>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</si>
  <si>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</si>
  <si>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</si>
  <si>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</si>
  <si>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</si>
  <si>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</si>
  <si>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</si>
  <si>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</si>
  <si>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</si>
  <si>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</si>
  <si>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</si>
  <si>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</si>
  <si>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</si>
  <si>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</si>
  <si>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</si>
  <si>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</si>
  <si>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</si>
  <si>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</si>
  <si>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</si>
  <si>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</si>
  <si>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</si>
  <si>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</si>
  <si>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</si>
  <si>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</si>
  <si>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</si>
  <si>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</si>
  <si>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</si>
  <si>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</si>
  <si>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</si>
  <si>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</si>
  <si>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</si>
  <si>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</si>
  <si>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</si>
  <si>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</si>
  <si>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</si>
  <si>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</si>
  <si>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</si>
  <si>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</si>
  <si>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</si>
  <si>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</si>
  <si>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</si>
  <si>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</si>
  <si>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</si>
  <si>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</si>
  <si>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</si>
  <si>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</si>
  <si>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</si>
  <si>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</si>
  <si>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</si>
  <si>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</si>
  <si>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</si>
  <si>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</si>
  <si>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</si>
  <si>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</si>
  <si>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</si>
  <si>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</si>
  <si>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</si>
  <si>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</si>
  <si>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</si>
  <si>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</si>
  <si>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</si>
  <si>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</si>
  <si>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</si>
  <si>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</si>
  <si>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</si>
  <si>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</si>
  <si>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</si>
  <si>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</si>
  <si>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</si>
  <si>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</si>
  <si>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</si>
  <si>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</si>
  <si>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</si>
  <si>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</si>
  <si>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</si>
  <si>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</si>
  <si>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</si>
  <si>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</si>
  <si>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</si>
  <si>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</si>
  <si>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</si>
  <si>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</si>
  <si>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</si>
  <si>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</si>
  <si>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</si>
  <si>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</si>
  <si>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</si>
  <si>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</si>
  <si>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</si>
  <si>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</si>
  <si>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</si>
  <si>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</si>
  <si>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</si>
  <si>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</si>
  <si>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</si>
  <si>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</si>
  <si>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</si>
  <si>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</si>
  <si>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</si>
  <si>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</si>
  <si>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</si>
  <si>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</si>
  <si>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</si>
  <si>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</si>
  <si>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</si>
  <si>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</si>
  <si>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</si>
  <si>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</si>
  <si>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</si>
  <si>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</si>
  <si>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</si>
  <si>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</si>
  <si>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</si>
  <si>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</si>
  <si>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</si>
  <si>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</si>
  <si>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</si>
  <si>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</si>
  <si>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</si>
  <si>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</si>
  <si>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</si>
  <si>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</si>
  <si>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</si>
  <si>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</si>
  <si>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</si>
  <si>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</si>
  <si>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</si>
  <si>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</si>
  <si>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</si>
  <si>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</si>
  <si>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</si>
  <si>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</si>
  <si>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</si>
  <si>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</si>
  <si>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</si>
  <si>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</si>
  <si>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</si>
  <si>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</si>
  <si>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</si>
  <si>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</si>
  <si>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</si>
  <si>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</si>
  <si>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</si>
  <si>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</si>
  <si>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</si>
  <si>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</si>
  <si>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</si>
  <si>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</si>
  <si>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</si>
  <si>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</si>
  <si>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</si>
  <si>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</si>
  <si>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</si>
  <si>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</si>
  <si>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</si>
  <si>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</si>
  <si>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</si>
  <si>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</si>
  <si>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</si>
  <si>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</si>
  <si>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</si>
  <si>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</si>
  <si>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</si>
  <si>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</si>
  <si>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</si>
  <si>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</si>
  <si>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</si>
  <si>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</si>
  <si>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</si>
  <si>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</si>
  <si>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</si>
  <si>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</si>
  <si>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</si>
  <si>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</si>
  <si>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</si>
  <si>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</si>
  <si>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</si>
  <si>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</si>
  <si>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</si>
  <si>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</si>
  <si>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</si>
  <si>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</si>
  <si>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</si>
  <si>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</si>
  <si>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</si>
  <si>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</si>
  <si>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</si>
  <si>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</si>
  <si>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</si>
  <si>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</si>
  <si>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</si>
  <si>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</si>
  <si>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</si>
  <si>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</si>
  <si>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</si>
  <si>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</si>
  <si>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</si>
  <si>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</si>
  <si>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</si>
  <si>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</si>
  <si>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</si>
  <si>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</si>
  <si>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</si>
  <si>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</si>
  <si>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</si>
  <si>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</si>
  <si>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</si>
  <si>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</si>
  <si>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</si>
  <si>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</si>
  <si>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</si>
  <si>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</si>
  <si>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</si>
  <si>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</si>
  <si>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</si>
  <si>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</si>
  <si>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</si>
  <si>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</si>
  <si>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</si>
  <si>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</si>
  <si>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</si>
  <si>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</si>
  <si>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</si>
  <si>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</si>
  <si>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</si>
  <si>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</si>
  <si>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</si>
  <si>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</si>
  <si>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</si>
  <si>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</si>
  <si>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</si>
  <si>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</si>
  <si>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</si>
  <si>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</si>
  <si>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</si>
  <si>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</si>
  <si>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</si>
  <si>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</si>
  <si>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</si>
  <si>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</si>
  <si>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</si>
  <si>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</si>
  <si>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</si>
  <si>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</si>
  <si>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</si>
  <si>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</si>
  <si>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</si>
  <si>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</si>
  <si>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</si>
  <si>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</si>
  <si>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</si>
  <si>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</si>
  <si>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</si>
  <si>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</si>
  <si>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</si>
  <si>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</si>
  <si>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</si>
  <si>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</si>
  <si>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</si>
  <si>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</si>
  <si>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</si>
  <si>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</si>
  <si>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</si>
  <si>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</si>
  <si>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</si>
  <si>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</si>
  <si>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</si>
  <si>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</si>
  <si>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</si>
  <si>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</si>
  <si>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</si>
  <si>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</si>
  <si>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</si>
  <si>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</si>
  <si>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</si>
  <si>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</si>
  <si>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</si>
  <si>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</si>
  <si>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</si>
  <si>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</si>
  <si>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</si>
  <si>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</si>
  <si>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</si>
  <si>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</si>
  <si>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</si>
  <si>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</si>
  <si>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</si>
  <si>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</si>
  <si>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</si>
  <si>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</si>
  <si>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</si>
  <si>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</si>
  <si>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</si>
  <si>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</si>
  <si>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</si>
  <si>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</si>
  <si>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</si>
  <si>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</si>
  <si>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</si>
  <si>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</si>
  <si>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</si>
  <si>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</si>
  <si>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</si>
  <si>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</si>
  <si>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</si>
  <si>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</si>
  <si>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</si>
  <si>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</si>
  <si>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</si>
  <si>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</si>
  <si>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</si>
  <si>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</si>
  <si>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</si>
  <si>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</si>
  <si>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</si>
  <si>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</si>
  <si>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</si>
  <si>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</si>
  <si>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</si>
  <si>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</si>
  <si>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</si>
  <si>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</si>
  <si>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</si>
  <si>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</si>
  <si>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</si>
  <si>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</si>
  <si>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</si>
  <si>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</si>
  <si>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</si>
  <si>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</si>
  <si>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</si>
  <si>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</si>
  <si>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</si>
  <si>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</si>
  <si>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</si>
  <si>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</si>
  <si>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</si>
  <si>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</si>
  <si>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</si>
  <si>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</si>
  <si>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</si>
  <si>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</si>
  <si>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</si>
  <si>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</si>
  <si>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</si>
  <si>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</si>
  <si>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</si>
  <si>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</si>
  <si>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</si>
  <si>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</si>
  <si>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</si>
  <si>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</si>
  <si>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</si>
  <si>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</si>
  <si>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</si>
  <si>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</si>
  <si>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</si>
  <si>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</si>
  <si>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</si>
  <si>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</si>
  <si>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</si>
  <si>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</si>
  <si>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</si>
  <si>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</si>
  <si>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</si>
  <si>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</si>
  <si>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</si>
  <si>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</si>
  <si>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</si>
  <si>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</si>
  <si>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</si>
  <si>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</si>
  <si>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</si>
  <si>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</si>
  <si>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</si>
  <si>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</si>
  <si>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</si>
  <si>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</si>
  <si>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</si>
  <si>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</si>
  <si>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</si>
  <si>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</si>
  <si>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</si>
  <si>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</si>
  <si>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</si>
  <si>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</si>
  <si>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</si>
  <si>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</si>
  <si>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</si>
  <si>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</si>
  <si>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</si>
  <si>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</si>
  <si>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</si>
  <si>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</si>
  <si>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</si>
  <si>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</si>
  <si>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</si>
  <si>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</si>
  <si>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</si>
  <si>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</si>
  <si>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</si>
  <si>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</si>
  <si>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</si>
  <si>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</si>
  <si>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</si>
  <si>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</si>
  <si>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</si>
  <si>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</si>
  <si>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</si>
  <si>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</si>
  <si>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</si>
  <si>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</si>
  <si>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</si>
  <si>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</si>
  <si>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</si>
  <si>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</si>
  <si>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</si>
  <si>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</si>
  <si>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</si>
  <si>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</si>
  <si>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</si>
  <si>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</si>
  <si>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</si>
  <si>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</si>
  <si>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</si>
  <si>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</si>
  <si>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</si>
  <si>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</si>
  <si>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</si>
  <si>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</si>
  <si>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</si>
  <si>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</si>
  <si>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</si>
  <si>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</si>
  <si>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</si>
  <si>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</si>
  <si>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</si>
  <si>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</si>
  <si>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</si>
  <si>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</si>
  <si>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</si>
  <si>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</si>
  <si>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</si>
  <si>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</si>
  <si>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</si>
  <si>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</si>
  <si>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</si>
  <si>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</si>
  <si>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</si>
  <si>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</si>
  <si>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</si>
  <si>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</si>
  <si>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</si>
  <si>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</si>
  <si>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</si>
  <si>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</si>
  <si>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</si>
  <si>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</si>
  <si>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</si>
  <si>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</si>
  <si>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</si>
  <si>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</si>
  <si>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</si>
  <si>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</si>
  <si>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</si>
  <si>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</si>
  <si>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</si>
  <si>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</si>
  <si>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</si>
  <si>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</si>
  <si>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</si>
  <si>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</si>
  <si>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</si>
  <si>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</si>
  <si>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</si>
  <si>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</si>
  <si>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</si>
  <si>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</si>
  <si>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</si>
  <si>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</si>
  <si>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</si>
  <si>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</si>
  <si>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</si>
  <si>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</si>
  <si>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</si>
  <si>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</si>
  <si>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</si>
  <si>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</si>
  <si>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</si>
  <si>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</si>
  <si>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</si>
  <si>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</si>
  <si>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</si>
  <si>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</si>
  <si>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</si>
  <si>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</si>
  <si>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</si>
  <si>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</si>
  <si>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</si>
  <si>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</si>
  <si>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</si>
  <si>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</si>
  <si>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</si>
  <si>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</si>
  <si>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</si>
  <si>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</si>
  <si>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</si>
  <si>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</si>
  <si>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</si>
  <si>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</si>
  <si>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</si>
  <si>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</si>
  <si>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</si>
  <si>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</si>
  <si>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</si>
  <si>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</si>
  <si>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</si>
  <si>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</si>
  <si>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</si>
  <si>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</si>
  <si>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</si>
  <si>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</si>
  <si>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</si>
  <si>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</si>
  <si>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</si>
  <si>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</si>
  <si>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</si>
  <si>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</si>
  <si>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</si>
  <si>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</si>
  <si>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</si>
  <si>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</si>
  <si>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</si>
  <si>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</si>
  <si>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</si>
  <si>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</si>
  <si>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</si>
  <si>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</si>
  <si>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</si>
  <si>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</si>
  <si>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</si>
  <si>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</si>
  <si>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</si>
  <si>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</si>
  <si>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</si>
  <si>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</si>
  <si>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</si>
  <si>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</si>
  <si>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</si>
  <si>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</si>
  <si>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</si>
  <si>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</si>
  <si>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</si>
  <si>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</si>
  <si>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</si>
  <si>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</si>
  <si>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</si>
  <si>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</si>
  <si>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</si>
  <si>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</si>
  <si>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</si>
  <si>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</si>
  <si>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</si>
  <si>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</si>
  <si>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</si>
  <si>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</si>
  <si>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</si>
  <si>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</si>
  <si>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</si>
  <si>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</si>
  <si>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</si>
  <si>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</si>
  <si>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</si>
  <si>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</si>
  <si>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</si>
  <si>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</si>
  <si>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</si>
  <si>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</si>
  <si>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</si>
  <si>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</si>
  <si>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</si>
  <si>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</si>
  <si>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</si>
  <si>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</si>
  <si>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</si>
  <si>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</si>
  <si>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</si>
  <si>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</si>
  <si>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</si>
  <si>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</si>
  <si>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</si>
  <si>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</si>
  <si>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</si>
  <si>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</si>
  <si>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</si>
  <si>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</si>
  <si>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</si>
  <si>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</si>
  <si>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</si>
  <si>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</si>
  <si>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</si>
  <si>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</si>
  <si>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</si>
  <si>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</si>
  <si>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</si>
  <si>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</si>
  <si>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</si>
  <si>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</si>
  <si>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</si>
  <si>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</si>
  <si>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</si>
  <si>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</si>
  <si>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</si>
  <si>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</si>
  <si>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</si>
  <si>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</si>
  <si>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</si>
  <si>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</si>
  <si>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</si>
  <si>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</si>
  <si>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</si>
  <si>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</si>
  <si>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</si>
  <si>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</si>
  <si>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</si>
  <si>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</si>
  <si>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</si>
  <si>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</si>
  <si>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</si>
  <si>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</si>
  <si>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</si>
  <si>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</si>
  <si>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</si>
  <si>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</si>
  <si>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</si>
  <si>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</si>
  <si>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</si>
  <si>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</si>
  <si>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</si>
  <si>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</si>
  <si>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</si>
  <si>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</si>
  <si>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</si>
  <si>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</si>
  <si>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</si>
  <si>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</si>
  <si>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</si>
  <si>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</si>
  <si>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</si>
  <si>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</si>
  <si>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</si>
  <si>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</si>
  <si>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</si>
  <si>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</si>
  <si>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</si>
  <si>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</si>
  <si>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</si>
  <si>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</si>
  <si>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</si>
  <si>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</si>
  <si>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</si>
  <si>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</si>
  <si>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</si>
  <si>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</si>
  <si>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</si>
  <si>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</si>
  <si>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</si>
  <si>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</si>
  <si>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</si>
  <si>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</si>
  <si>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</si>
  <si>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</si>
  <si>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</si>
  <si>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</si>
  <si>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</si>
  <si>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</si>
  <si>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</si>
  <si>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</si>
  <si>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</si>
  <si>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</si>
  <si>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</si>
  <si>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</si>
  <si>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</si>
  <si>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</si>
  <si>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</si>
  <si>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</si>
  <si>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</si>
  <si>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</si>
  <si>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</si>
  <si>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</si>
  <si>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</si>
  <si>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</si>
  <si>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</si>
  <si>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</si>
  <si>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</si>
  <si>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</si>
  <si>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</si>
  <si>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</si>
  <si>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</si>
  <si>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</si>
  <si>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</si>
  <si>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</si>
  <si>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</si>
  <si>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</si>
  <si>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</si>
  <si>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</si>
  <si>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</si>
  <si>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</si>
  <si>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</si>
  <si>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</si>
  <si>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</si>
  <si>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</si>
  <si>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</si>
  <si>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</si>
  <si>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</si>
  <si>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</si>
  <si>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</si>
  <si>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</si>
  <si>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</si>
  <si>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</si>
  <si>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</si>
  <si>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</si>
  <si>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</si>
  <si>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</si>
  <si>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</si>
  <si>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</si>
  <si>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</si>
  <si>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</si>
  <si>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</si>
  <si>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</si>
  <si>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</si>
  <si>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</si>
  <si>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</si>
  <si>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</si>
  <si>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</si>
  <si>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</si>
  <si>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</si>
  <si>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</si>
  <si>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</si>
  <si>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</si>
  <si>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</si>
  <si>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</si>
  <si>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</si>
  <si>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</si>
  <si>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</si>
  <si>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</si>
  <si>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</si>
  <si>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</si>
  <si>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</si>
  <si>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</si>
  <si>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</si>
  <si>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</si>
  <si>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</si>
  <si>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</si>
  <si>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</si>
  <si>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</si>
  <si>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</si>
  <si>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</si>
  <si>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</si>
  <si>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</si>
  <si>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</si>
  <si>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</si>
  <si>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</si>
  <si>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</si>
  <si>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</si>
  <si>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</si>
  <si>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</si>
  <si>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</si>
  <si>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</si>
  <si>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</si>
  <si>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</si>
  <si>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</si>
  <si>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</si>
  <si>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</si>
  <si>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</si>
  <si>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</si>
  <si>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</si>
  <si>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</si>
  <si>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</si>
  <si>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</si>
  <si>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</si>
  <si>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</si>
  <si>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</si>
  <si>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</si>
  <si>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</si>
  <si>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</si>
  <si>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</si>
  <si>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</si>
  <si>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</si>
  <si>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</si>
  <si>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</si>
  <si>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</si>
  <si>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</si>
  <si>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</si>
  <si>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</si>
  <si>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</si>
  <si>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</si>
  <si>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</si>
  <si>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</si>
  <si>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</si>
  <si>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</si>
  <si>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</si>
  <si>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</si>
  <si>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</si>
  <si>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</si>
  <si>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</si>
  <si>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</si>
  <si>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</si>
  <si>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</si>
  <si>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</si>
  <si>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</si>
  <si>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</si>
  <si>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</si>
  <si>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</si>
  <si>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</si>
  <si>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</si>
  <si>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</si>
  <si>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</si>
  <si>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</si>
  <si>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</si>
  <si>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</si>
  <si>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</si>
  <si>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</si>
  <si>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</si>
  <si>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</si>
  <si>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</si>
  <si>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</si>
  <si>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</si>
  <si>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</si>
  <si>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</si>
  <si>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</si>
  <si>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</si>
  <si>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</si>
  <si>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</si>
  <si>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</si>
  <si>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</si>
  <si>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</si>
  <si>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</si>
  <si>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</si>
  <si>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</si>
  <si>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</si>
  <si>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</si>
  <si>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</si>
  <si>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</si>
  <si>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</si>
  <si>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</si>
  <si>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</si>
  <si>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</si>
  <si>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</si>
  <si>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</si>
  <si>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</si>
  <si>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</si>
  <si>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</si>
  <si>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</si>
  <si>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</si>
  <si>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</si>
  <si>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</si>
  <si>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</si>
  <si>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</si>
  <si>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</si>
  <si>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</si>
  <si>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</si>
  <si>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</si>
  <si>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</si>
  <si>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</si>
  <si>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</si>
  <si>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</si>
  <si>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</si>
  <si>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</si>
  <si>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</si>
  <si>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</si>
  <si>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</si>
  <si>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</si>
  <si>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</si>
  <si>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</si>
  <si>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</si>
  <si>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</si>
  <si>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</si>
  <si>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</si>
  <si>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</si>
  <si>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</si>
  <si>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</si>
  <si>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</si>
  <si>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</si>
  <si>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</si>
  <si>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</si>
  <si>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</si>
  <si>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</si>
  <si>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</si>
  <si>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</si>
  <si>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</si>
  <si>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</si>
  <si>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</si>
  <si>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</si>
  <si>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</si>
  <si>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</si>
  <si>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</si>
  <si>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</si>
  <si>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</si>
  <si>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</si>
  <si>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</si>
  <si>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</si>
  <si>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</si>
  <si>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</si>
  <si>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</si>
  <si>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</si>
  <si>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</si>
  <si>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</si>
  <si>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</si>
  <si>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</si>
  <si>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</si>
  <si>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</si>
  <si>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</si>
  <si>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</si>
  <si>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</si>
  <si>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</si>
  <si>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</si>
  <si>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</si>
  <si>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</si>
  <si>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</si>
  <si>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</si>
  <si>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</si>
  <si>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</si>
  <si>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</si>
  <si>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</si>
  <si>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</si>
  <si>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</si>
  <si>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</si>
  <si>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</si>
  <si>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</si>
  <si>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</si>
  <si>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</si>
  <si>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</si>
  <si>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</si>
  <si>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</si>
  <si>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</si>
  <si>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</si>
  <si>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</si>
  <si>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</si>
  <si>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</si>
  <si>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</si>
  <si>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</si>
  <si>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</si>
  <si>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</si>
  <si>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</si>
  <si>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</si>
  <si>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</si>
  <si>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</si>
  <si>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</si>
  <si>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</si>
  <si>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</si>
  <si>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</si>
  <si>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</si>
  <si>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</si>
  <si>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</si>
  <si>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</si>
  <si>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</si>
  <si>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</si>
  <si>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</si>
  <si>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</si>
  <si>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</si>
  <si>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</si>
  <si>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</si>
  <si>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</si>
  <si>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</si>
  <si>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</si>
  <si>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</si>
  <si>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</si>
  <si>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</si>
  <si>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</si>
  <si>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</si>
  <si>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</si>
  <si>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</si>
  <si>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</si>
  <si>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</si>
  <si>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</si>
  <si>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</si>
  <si>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</si>
  <si>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</si>
  <si>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</si>
  <si>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</si>
  <si>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</si>
  <si>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</si>
  <si>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</si>
  <si>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</si>
  <si>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</si>
  <si>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</si>
  <si>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</si>
  <si>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</si>
  <si>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</si>
  <si>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</si>
  <si>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</si>
  <si>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</si>
  <si>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</si>
  <si>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</si>
  <si>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</si>
  <si>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</si>
  <si>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</si>
  <si>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</si>
  <si>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</si>
  <si>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</si>
  <si>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</si>
  <si>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</si>
  <si>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</si>
  <si>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</si>
  <si>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</si>
  <si>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</si>
  <si>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</si>
  <si>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</si>
  <si>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</si>
  <si>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</si>
  <si>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</si>
  <si>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</si>
  <si>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</si>
  <si>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</si>
  <si>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</si>
  <si>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</si>
  <si>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</si>
  <si>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</si>
  <si>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</si>
  <si>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</si>
  <si>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</si>
  <si>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</si>
  <si>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</si>
  <si>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</si>
  <si>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</si>
  <si>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</si>
  <si>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</si>
  <si>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</si>
  <si>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</si>
  <si>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</si>
  <si>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</si>
  <si>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</si>
  <si>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</si>
  <si>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</si>
  <si>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</si>
  <si>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</si>
  <si>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</si>
  <si>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</si>
  <si>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</si>
  <si>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</si>
  <si>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</si>
  <si>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</si>
  <si>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</si>
  <si>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</si>
  <si>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</si>
  <si>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</si>
  <si>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</si>
  <si>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</si>
  <si>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</si>
  <si>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</si>
  <si>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</si>
  <si>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</si>
  <si>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</si>
  <si>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</si>
  <si>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</si>
  <si>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</si>
  <si>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</si>
  <si>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</si>
  <si>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</si>
  <si>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</si>
  <si>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</si>
  <si>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</si>
  <si>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</si>
  <si>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</si>
  <si>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</si>
  <si>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</si>
  <si>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</si>
  <si>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</si>
  <si>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</si>
  <si>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</si>
  <si>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</si>
  <si>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</si>
  <si>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</si>
  <si>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</si>
  <si>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</si>
  <si>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</si>
  <si>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</si>
  <si>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</si>
  <si>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</si>
  <si>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</si>
  <si>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</si>
  <si>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</si>
  <si>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</si>
  <si>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</si>
  <si>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</si>
  <si>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</si>
  <si>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</si>
  <si>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</si>
  <si>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</si>
  <si>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</si>
  <si>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</si>
  <si>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</si>
  <si>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</si>
  <si>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</si>
  <si>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</si>
  <si>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</si>
  <si>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</si>
  <si>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</si>
  <si>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</si>
  <si>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</si>
  <si>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</si>
  <si>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</si>
  <si>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</si>
  <si>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</si>
  <si>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</si>
  <si>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</si>
  <si>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</si>
  <si>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</si>
  <si>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</si>
  <si>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</si>
  <si>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</si>
  <si>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</si>
  <si>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</si>
  <si>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</si>
  <si>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</si>
  <si>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</si>
  <si>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</si>
  <si>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</si>
  <si>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</si>
  <si>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</si>
  <si>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</si>
  <si>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</si>
  <si>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</si>
  <si>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</si>
  <si>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</si>
  <si>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</si>
  <si>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</si>
  <si>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</si>
  <si>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</si>
  <si>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</si>
  <si>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</si>
  <si>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</si>
  <si>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</si>
  <si>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</si>
  <si>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</si>
  <si>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</si>
  <si>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</si>
  <si>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</si>
  <si>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</si>
  <si>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</si>
  <si>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</si>
  <si>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</si>
  <si>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</si>
  <si>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</si>
  <si>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</si>
  <si>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</si>
  <si>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</si>
  <si>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</si>
  <si>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</si>
  <si>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</si>
  <si>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</si>
  <si>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</si>
  <si>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</si>
  <si>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</si>
  <si>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</si>
  <si>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</si>
  <si>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</si>
  <si>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</si>
  <si>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</si>
  <si>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</si>
  <si>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</si>
  <si>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</si>
  <si>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</si>
  <si>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</si>
  <si>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</si>
  <si>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</si>
  <si>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</si>
  <si>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</si>
  <si>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</si>
  <si>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</si>
  <si>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</si>
  <si>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</si>
  <si>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</si>
  <si>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</si>
  <si>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</si>
  <si>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</si>
  <si>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</si>
  <si>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</si>
  <si>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</si>
  <si>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</si>
  <si>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</si>
  <si>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</si>
  <si>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</si>
  <si>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</si>
  <si>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</si>
  <si>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</si>
  <si>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</si>
  <si>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</si>
  <si>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</si>
  <si>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</si>
  <si>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</si>
  <si>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</si>
  <si>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</si>
  <si>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</si>
  <si>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</si>
  <si>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</si>
  <si>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</si>
  <si>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</si>
  <si>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</si>
  <si>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</si>
  <si>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</si>
  <si>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</si>
  <si>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</si>
  <si>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</si>
  <si>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</si>
  <si>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</si>
  <si>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</si>
  <si>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</si>
  <si>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</si>
  <si>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</si>
  <si>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</si>
  <si>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</si>
  <si>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</si>
  <si>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</si>
  <si>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</si>
  <si>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</si>
  <si>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</si>
  <si>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</si>
  <si>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</si>
  <si>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</si>
  <si>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</si>
  <si>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</si>
  <si>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</si>
  <si>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</si>
  <si>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</si>
  <si>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</si>
  <si>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</si>
  <si>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</si>
  <si>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</si>
  <si>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</si>
  <si>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</si>
  <si>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</si>
  <si>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</si>
  <si>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</si>
  <si>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</si>
  <si>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</si>
  <si>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</si>
  <si>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</si>
  <si>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</si>
  <si>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</si>
  <si>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</si>
  <si>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</si>
  <si>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</si>
  <si>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</si>
  <si>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</si>
  <si>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</si>
  <si>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</si>
  <si>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</si>
  <si>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</si>
  <si>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</si>
  <si>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</si>
  <si>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</si>
  <si>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</si>
  <si>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</si>
  <si>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</si>
  <si>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</si>
  <si>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</si>
  <si>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</si>
  <si>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</si>
  <si>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</si>
  <si>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</si>
  <si>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</si>
  <si>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</si>
  <si>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</si>
  <si>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</si>
  <si>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</si>
  <si>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</si>
  <si>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</si>
  <si>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</si>
  <si>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</si>
  <si>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</si>
  <si>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</si>
  <si>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</si>
  <si>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</si>
  <si>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</si>
  <si>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</si>
  <si>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</si>
  <si>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</si>
  <si>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</si>
  <si>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</si>
  <si>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</si>
  <si>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</si>
  <si>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</si>
  <si>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</si>
  <si>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</si>
  <si>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</si>
  <si>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</si>
  <si>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</si>
  <si>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</si>
  <si>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</si>
  <si>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</si>
  <si>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</si>
  <si>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</si>
  <si>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</si>
  <si>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</si>
  <si>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</si>
  <si>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</si>
  <si>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</si>
  <si>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</si>
  <si>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</si>
  <si>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</si>
  <si>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</si>
  <si>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</si>
  <si>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</si>
  <si>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</si>
  <si>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</si>
  <si>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</si>
  <si>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</si>
  <si>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</si>
  <si>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</si>
  <si>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</si>
  <si>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</si>
  <si>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</si>
  <si>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</si>
  <si>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</si>
  <si>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</si>
  <si>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</si>
  <si>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</si>
  <si>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</si>
  <si>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</si>
  <si>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</si>
  <si>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</si>
  <si>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</si>
  <si>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</si>
  <si>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</si>
  <si>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</si>
  <si>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</si>
  <si>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</si>
  <si>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</si>
  <si>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</si>
  <si>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</si>
  <si>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</si>
  <si>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</si>
  <si>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</si>
  <si>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</si>
  <si>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</si>
  <si>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</si>
  <si>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</si>
  <si>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</si>
  <si>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</si>
  <si>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</si>
  <si>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</si>
  <si>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</si>
  <si>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</si>
  <si>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</si>
  <si>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</si>
  <si>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</si>
  <si>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</si>
  <si>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</si>
  <si>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</si>
  <si>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</si>
  <si>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</si>
  <si>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</si>
  <si>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</si>
  <si>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</si>
  <si>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</si>
  <si>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</si>
  <si>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</si>
  <si>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</si>
  <si>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</si>
  <si>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</si>
  <si>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</si>
  <si>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</si>
  <si>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</si>
  <si>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</si>
  <si>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</si>
  <si>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</si>
  <si>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</si>
  <si>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</si>
  <si>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</si>
  <si>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</si>
  <si>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</si>
  <si>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</si>
  <si>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</si>
  <si>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</si>
  <si>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</si>
  <si>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</si>
  <si>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</si>
  <si>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</si>
  <si>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</si>
  <si>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</si>
  <si>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</si>
  <si>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</si>
  <si>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</si>
  <si>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</si>
  <si>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</si>
  <si>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</si>
  <si>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</si>
  <si>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</si>
  <si>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</si>
  <si>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</si>
  <si>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</si>
  <si>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</si>
  <si>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</si>
  <si>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</si>
  <si>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</si>
  <si>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</si>
  <si>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</si>
  <si>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</si>
  <si>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</si>
  <si>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</si>
  <si>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</si>
  <si>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</si>
  <si>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</si>
  <si>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</si>
  <si>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</si>
  <si>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</si>
  <si>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</si>
  <si>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</si>
  <si>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</si>
  <si>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</si>
  <si>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</si>
  <si>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</si>
  <si>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</si>
  <si>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</si>
  <si>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</si>
  <si>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</si>
  <si>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</si>
  <si>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</si>
  <si>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</si>
  <si>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</si>
  <si>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</si>
  <si>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</si>
  <si>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</si>
  <si>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</si>
  <si>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</si>
  <si>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</si>
  <si>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</si>
  <si>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</si>
  <si>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</si>
  <si>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</si>
  <si>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</si>
  <si>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</si>
  <si>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</si>
  <si>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</si>
  <si>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</si>
  <si>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</si>
  <si>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</si>
  <si>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</si>
  <si>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</si>
  <si>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</si>
  <si>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</si>
  <si>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</si>
  <si>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</si>
  <si>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</si>
  <si>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</si>
  <si>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</si>
  <si>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</si>
  <si>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</si>
  <si>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</si>
  <si>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</si>
  <si>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</si>
  <si>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</si>
  <si>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</si>
  <si>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</si>
  <si>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</si>
  <si>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</si>
  <si>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</si>
  <si>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</si>
  <si>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</si>
  <si>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</si>
  <si>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</si>
  <si>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</si>
  <si>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</si>
  <si>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</si>
  <si>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</si>
  <si>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</si>
  <si>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</si>
  <si>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</si>
  <si>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</si>
  <si>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</si>
  <si>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</si>
  <si>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</si>
  <si>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</si>
  <si>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</si>
  <si>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</si>
  <si>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</si>
  <si>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</si>
  <si>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</si>
  <si>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</si>
  <si>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</si>
  <si>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</si>
  <si>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</si>
  <si>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</si>
  <si>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</si>
  <si>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</si>
  <si>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</si>
  <si>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</si>
  <si>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</si>
  <si>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</si>
  <si>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</si>
  <si>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</si>
  <si>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</si>
  <si>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</si>
  <si>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</si>
  <si>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</si>
  <si>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</si>
  <si>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</si>
  <si>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</si>
  <si>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</si>
  <si>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</si>
  <si>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</si>
  <si>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</si>
  <si>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</si>
  <si>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</si>
  <si>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</si>
  <si>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</si>
  <si>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</si>
  <si>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</si>
  <si>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</si>
  <si>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</si>
  <si>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</si>
  <si>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</si>
  <si>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</si>
  <si>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</si>
  <si>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</si>
  <si>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</si>
  <si>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</si>
  <si>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</si>
  <si>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</si>
  <si>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</si>
  <si>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</si>
  <si>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</si>
  <si>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</si>
  <si>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</si>
  <si>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</si>
  <si>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</si>
  <si>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</si>
  <si>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</si>
  <si>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</si>
  <si>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</si>
  <si>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</si>
  <si>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</si>
  <si>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</si>
  <si>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</si>
  <si>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</si>
  <si>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</si>
  <si>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</si>
  <si>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</si>
  <si>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</si>
  <si>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</si>
  <si>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</si>
  <si>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</si>
  <si>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</si>
  <si>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</si>
  <si>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</si>
  <si>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</si>
  <si>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</si>
  <si>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</si>
  <si>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</si>
  <si>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</si>
  <si>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</si>
  <si>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</si>
  <si>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</si>
  <si>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</si>
  <si>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</si>
  <si>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</si>
  <si>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</si>
  <si>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</si>
  <si>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</si>
  <si>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</si>
  <si>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</si>
  <si>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</si>
  <si>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</si>
  <si>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</si>
  <si>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</si>
  <si>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</si>
  <si>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</si>
  <si>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</si>
  <si>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</si>
  <si>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</si>
  <si>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</si>
  <si>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</si>
  <si>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</si>
  <si>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</si>
  <si>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</si>
  <si>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</si>
  <si>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</si>
  <si>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</si>
  <si>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</si>
  <si>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</si>
  <si>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</si>
  <si>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</si>
  <si>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</si>
  <si>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</si>
  <si>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</si>
  <si>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</si>
  <si>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</si>
  <si>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</si>
  <si>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</si>
  <si>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</si>
  <si>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</si>
  <si>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</si>
  <si>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</si>
  <si>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</si>
  <si>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</si>
  <si>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</si>
  <si>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</si>
  <si>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</si>
  <si>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</si>
  <si>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</si>
  <si>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</si>
  <si>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</si>
  <si>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</si>
  <si>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</si>
  <si>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</si>
  <si>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</si>
  <si>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</si>
  <si>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</si>
  <si>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</si>
  <si>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</si>
  <si>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</si>
  <si>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</si>
  <si>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</si>
  <si>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</si>
  <si>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</si>
  <si>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</si>
  <si>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</si>
  <si>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</si>
  <si>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</si>
  <si>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</si>
  <si>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</si>
  <si>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</si>
  <si>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</si>
  <si>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</si>
  <si>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</si>
  <si>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</si>
  <si>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</si>
  <si>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</si>
  <si>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</si>
  <si>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</si>
  <si>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</si>
  <si>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</si>
  <si>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</si>
  <si>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</si>
  <si>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</si>
  <si>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</si>
  <si>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</si>
  <si>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</si>
  <si>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</si>
  <si>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</si>
  <si>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</si>
  <si>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</si>
  <si>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</si>
  <si>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</si>
  <si>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</si>
  <si>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</si>
  <si>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</si>
  <si>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</si>
  <si>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</si>
  <si>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</si>
  <si>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</si>
  <si>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</si>
  <si>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</si>
  <si>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</si>
  <si>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</si>
  <si>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</si>
  <si>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</si>
  <si>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</si>
  <si>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</si>
  <si>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</si>
  <si>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</si>
  <si>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</si>
  <si>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</si>
  <si>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</si>
  <si>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</si>
  <si>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</si>
  <si>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</si>
  <si>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</si>
  <si>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</si>
  <si>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</si>
  <si>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</si>
  <si>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</si>
  <si>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</si>
  <si>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</si>
  <si>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</si>
  <si>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</si>
  <si>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</si>
  <si>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</si>
  <si>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</si>
  <si>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</si>
  <si>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</si>
  <si>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</si>
  <si>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</si>
  <si>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</si>
  <si>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</si>
  <si>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</si>
  <si>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</si>
  <si>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</si>
  <si>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</si>
  <si>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</si>
  <si>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</si>
  <si>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</si>
  <si>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</si>
  <si>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</si>
  <si>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</si>
  <si>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</si>
  <si>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</si>
  <si>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</si>
  <si>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</si>
  <si>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</si>
  <si>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</si>
  <si>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</si>
  <si>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</si>
  <si>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</si>
  <si>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</si>
  <si>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</si>
  <si>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</si>
  <si>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</si>
  <si>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</si>
  <si>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</si>
  <si>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</si>
  <si>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</si>
  <si>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</si>
  <si>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</si>
  <si>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</si>
  <si>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</si>
  <si>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</si>
  <si>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</si>
  <si>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</si>
  <si>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</si>
  <si>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</si>
  <si>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</si>
  <si>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</si>
  <si>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</si>
  <si>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</si>
  <si>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</si>
  <si>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</si>
  <si>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</si>
  <si>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</si>
  <si>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</si>
  <si>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</si>
  <si>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</si>
  <si>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</si>
  <si>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</si>
  <si>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</si>
  <si>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</si>
  <si>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</si>
  <si>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</si>
  <si>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</si>
  <si>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</si>
  <si>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</si>
  <si>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</si>
  <si>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</si>
  <si>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</si>
  <si>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</si>
  <si>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</si>
  <si>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</si>
  <si>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</si>
  <si>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</si>
  <si>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</si>
  <si>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</si>
  <si>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</si>
  <si>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</si>
  <si>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</si>
  <si>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</si>
  <si>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</si>
  <si>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</si>
  <si>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</si>
  <si>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</si>
  <si>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</si>
  <si>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</si>
  <si>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</si>
  <si>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</si>
  <si>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</si>
  <si>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</si>
  <si>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</si>
  <si>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</si>
  <si>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</si>
  <si>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</si>
  <si>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</si>
  <si>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</si>
  <si>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</si>
  <si>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</si>
  <si>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</si>
  <si>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</si>
  <si>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</si>
  <si>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</si>
  <si>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</si>
  <si>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</si>
  <si>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</si>
  <si>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</si>
  <si>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</si>
  <si>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</si>
  <si>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</si>
  <si>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</si>
  <si>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</si>
  <si>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</si>
  <si>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</si>
  <si>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</si>
  <si>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</si>
  <si>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</si>
  <si>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</si>
  <si>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</si>
  <si>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</si>
  <si>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</si>
  <si>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</si>
  <si>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</si>
  <si>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</si>
  <si>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</si>
  <si>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</si>
  <si>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</si>
  <si>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</si>
  <si>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</si>
  <si>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</si>
  <si>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</si>
  <si>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</si>
  <si>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</si>
  <si>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</si>
  <si>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</si>
  <si>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</si>
  <si>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</si>
  <si>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</si>
  <si>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</si>
  <si>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</si>
  <si>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</si>
  <si>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</si>
  <si>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</si>
  <si>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</si>
  <si>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</si>
  <si>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</si>
  <si>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</si>
  <si>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</si>
  <si>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</si>
  <si>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</si>
  <si>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</si>
  <si>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</si>
  <si>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</si>
  <si>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</si>
  <si>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</si>
  <si>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</si>
  <si>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</si>
  <si>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</si>
  <si>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</si>
  <si>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</si>
  <si>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</si>
  <si>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</si>
  <si>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</si>
  <si>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</si>
  <si>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</si>
  <si>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</si>
  <si>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</si>
  <si>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</si>
  <si>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</si>
  <si>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</si>
  <si>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</si>
  <si>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</si>
  <si>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</si>
  <si>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</si>
  <si>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</si>
  <si>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</si>
  <si>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</si>
  <si>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</si>
  <si>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</si>
  <si>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</si>
  <si>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</si>
  <si>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</si>
  <si>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</si>
  <si>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</si>
  <si>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</si>
  <si>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</si>
  <si>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</si>
  <si>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</si>
  <si>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</si>
  <si>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</si>
  <si>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</si>
  <si>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</si>
  <si>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</si>
  <si>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</si>
  <si>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</si>
  <si>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</si>
  <si>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</si>
  <si>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</si>
  <si>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</si>
  <si>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</si>
  <si>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</si>
  <si>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</si>
  <si>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</si>
  <si>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</si>
  <si>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</si>
  <si>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</si>
  <si>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</si>
  <si>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</si>
  <si>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</si>
  <si>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</si>
  <si>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</si>
  <si>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</si>
  <si>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</si>
  <si>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</si>
  <si>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</si>
  <si>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</si>
  <si>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</si>
  <si>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</si>
  <si>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</si>
  <si>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</si>
  <si>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</si>
  <si>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</si>
  <si>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</si>
  <si>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</si>
  <si>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</si>
  <si>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</si>
  <si>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</si>
  <si>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</si>
  <si>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</si>
  <si>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</si>
  <si>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</si>
  <si>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</si>
  <si>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</si>
  <si>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</si>
  <si>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</si>
  <si>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</si>
  <si>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</si>
  <si>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</si>
  <si>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</si>
  <si>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</si>
  <si>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</si>
  <si>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</si>
  <si>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</si>
  <si>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</si>
  <si>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</si>
  <si>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</si>
  <si>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</si>
  <si>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</si>
  <si>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</si>
  <si>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</si>
  <si>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</si>
  <si>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</si>
  <si>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</si>
  <si>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</si>
  <si>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</si>
  <si>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</si>
  <si>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</si>
  <si>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</si>
  <si>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</si>
  <si>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</si>
  <si>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</si>
  <si>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</si>
  <si>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</si>
  <si>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</si>
  <si>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</si>
  <si>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</si>
  <si>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</si>
  <si>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</si>
  <si>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</si>
  <si>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</si>
  <si>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</si>
  <si>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</si>
  <si>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</si>
  <si>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</si>
  <si>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</si>
  <si>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</si>
  <si>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</si>
  <si>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</si>
  <si>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</si>
  <si>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</si>
  <si>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</si>
  <si>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</si>
  <si>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</si>
  <si>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</si>
  <si>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</si>
  <si>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</si>
  <si>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</si>
  <si>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</si>
  <si>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</si>
  <si>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</si>
  <si>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</si>
  <si>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</si>
  <si>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</si>
  <si>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</si>
  <si>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</si>
  <si>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</si>
  <si>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</si>
  <si>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</si>
  <si>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</si>
  <si>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</si>
  <si>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</si>
  <si>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</si>
  <si>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</si>
  <si>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</si>
  <si>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</si>
  <si>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</si>
  <si>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</si>
  <si>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</si>
  <si>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</si>
  <si>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</si>
  <si>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</si>
  <si>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</si>
  <si>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</si>
  <si>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</si>
  <si>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</si>
  <si>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</si>
  <si>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</si>
  <si>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</si>
  <si>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</si>
  <si>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</si>
  <si>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</si>
  <si>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</si>
  <si>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</si>
  <si>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</si>
  <si>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</si>
  <si>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</si>
  <si>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</si>
  <si>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</si>
  <si>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</si>
  <si>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</si>
  <si>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</si>
  <si>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</si>
  <si>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</si>
  <si>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</si>
  <si>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</si>
  <si>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</si>
  <si>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</si>
  <si>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</si>
  <si>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</si>
  <si>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</si>
  <si>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</si>
  <si>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</si>
  <si>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</si>
  <si>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</si>
  <si>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</si>
  <si>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</si>
  <si>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</si>
  <si>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</si>
  <si>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</si>
  <si>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</si>
  <si>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</si>
  <si>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</si>
  <si>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</si>
  <si>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</si>
  <si>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</si>
  <si>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</si>
  <si>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</si>
  <si>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</si>
  <si>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</si>
  <si>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</si>
  <si>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</si>
  <si>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</si>
  <si>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</si>
  <si>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</si>
  <si>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</si>
  <si>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</si>
  <si>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</si>
  <si>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</si>
  <si>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</si>
  <si>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</si>
  <si>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</si>
  <si>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</si>
  <si>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</si>
  <si>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</si>
  <si>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</si>
  <si>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</si>
  <si>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</si>
  <si>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</si>
  <si>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</si>
  <si>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</si>
  <si>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</si>
  <si>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</si>
  <si>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</si>
  <si>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</si>
  <si>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</si>
  <si>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</si>
  <si>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</si>
  <si>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</si>
  <si>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</si>
  <si>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</si>
  <si>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</si>
  <si>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</si>
  <si>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</si>
  <si>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</si>
  <si>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</si>
  <si>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</si>
  <si>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</si>
  <si>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</si>
  <si>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</si>
  <si>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</si>
  <si>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</si>
  <si>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</si>
  <si>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</si>
  <si>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</si>
  <si>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</si>
  <si>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</si>
  <si>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</si>
  <si>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</si>
  <si>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</si>
  <si>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</si>
  <si>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</si>
  <si>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</si>
  <si>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</si>
  <si>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</si>
  <si>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</si>
  <si>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</si>
  <si>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</si>
  <si>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</si>
  <si>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</si>
  <si>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</si>
  <si>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</si>
  <si>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</si>
  <si>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</si>
  <si>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</si>
  <si>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</si>
  <si>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</si>
  <si>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</si>
  <si>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</si>
  <si>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</si>
  <si>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</si>
  <si>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</si>
  <si>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</si>
  <si>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</si>
  <si>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</si>
  <si>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</si>
  <si>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</si>
  <si>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</si>
  <si>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</si>
  <si>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</si>
  <si>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</si>
  <si>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</si>
  <si>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</si>
  <si>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</si>
  <si>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</si>
  <si>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</si>
  <si>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</si>
  <si>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</si>
  <si>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</si>
  <si>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</si>
  <si>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</si>
  <si>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</si>
  <si>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</si>
  <si>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</si>
  <si>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</si>
  <si>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</si>
  <si>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</si>
  <si>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</si>
  <si>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</si>
  <si>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</si>
  <si>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</si>
  <si>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</si>
  <si>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</si>
  <si>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</si>
  <si>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</si>
  <si>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</si>
  <si>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</si>
  <si>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</si>
  <si>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</si>
  <si>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</si>
  <si>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</si>
  <si>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</si>
  <si>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</si>
  <si>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</si>
  <si>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</si>
  <si>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</si>
  <si>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</si>
  <si>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</si>
  <si>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</si>
  <si>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</si>
  <si>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</si>
  <si>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</si>
  <si>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</si>
  <si>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</si>
  <si>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</si>
  <si>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</si>
  <si>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</si>
  <si>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</si>
  <si>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</si>
  <si>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</si>
  <si>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</si>
  <si>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</si>
  <si>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</si>
  <si>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</si>
  <si>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</si>
  <si>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</si>
  <si>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</si>
  <si>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</si>
  <si>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</si>
  <si>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</si>
  <si>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</si>
  <si>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</si>
  <si>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</si>
  <si>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</si>
  <si>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</si>
  <si>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</si>
  <si>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</si>
  <si>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</si>
  <si>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</si>
  <si>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</si>
  <si>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</si>
  <si>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</si>
  <si>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</si>
  <si>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</si>
  <si>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</si>
  <si>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</si>
  <si>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</si>
  <si>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</si>
  <si>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</si>
  <si>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</si>
  <si>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</si>
  <si>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</si>
  <si>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</si>
  <si>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</si>
  <si>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</si>
  <si>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</si>
  <si>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</si>
  <si>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</si>
  <si>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</si>
  <si>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</si>
  <si>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</si>
  <si>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</si>
  <si>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</si>
  <si>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</si>
  <si>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</si>
  <si>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</si>
  <si>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</si>
  <si>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</si>
  <si>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</si>
  <si>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</si>
  <si>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</si>
  <si>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</si>
  <si>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</si>
  <si>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</si>
  <si>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</si>
  <si>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</si>
  <si>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</si>
  <si>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</si>
  <si>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</si>
  <si>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</si>
  <si>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</si>
  <si>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</si>
  <si>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</si>
  <si>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</si>
  <si>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</si>
  <si>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</si>
  <si>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</si>
  <si>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</si>
  <si>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</si>
  <si>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</si>
  <si>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</si>
  <si>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</si>
  <si>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</si>
  <si>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</si>
  <si>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</si>
  <si>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</si>
  <si>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</si>
  <si>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</si>
  <si>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</si>
  <si>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</si>
  <si>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</si>
  <si>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</si>
  <si>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</si>
  <si>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</si>
  <si>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</si>
  <si>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</si>
  <si>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</si>
  <si>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</si>
  <si>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</si>
  <si>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</si>
  <si>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</si>
  <si>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</si>
  <si>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</si>
  <si>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</si>
  <si>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</si>
  <si>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</si>
  <si>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</si>
  <si>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</si>
  <si>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</si>
  <si>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</si>
  <si>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</si>
  <si>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</si>
  <si>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</si>
  <si>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</si>
  <si>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</si>
  <si>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</si>
  <si>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</si>
  <si>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</si>
  <si>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</si>
  <si>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</si>
  <si>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</si>
  <si>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</si>
  <si>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</si>
  <si>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</si>
  <si>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</si>
  <si>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</si>
  <si>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</si>
  <si>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</si>
  <si>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</si>
  <si>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</si>
  <si>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</si>
  <si>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</si>
  <si>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</si>
  <si>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</si>
  <si>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</si>
  <si>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</si>
  <si>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</si>
  <si>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</si>
  <si>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</si>
  <si>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</si>
  <si>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</si>
  <si>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</si>
  <si>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</si>
  <si>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</si>
  <si>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</si>
  <si>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</si>
  <si>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</si>
  <si>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</si>
  <si>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</si>
  <si>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</si>
  <si>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</si>
  <si>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</si>
  <si>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</si>
  <si>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</si>
  <si>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</si>
  <si>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</si>
  <si>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</si>
  <si>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</si>
  <si>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</si>
  <si>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</si>
  <si>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</si>
  <si>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</si>
  <si>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</si>
  <si>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</si>
  <si>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</si>
  <si>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</si>
  <si>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</si>
  <si>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</si>
  <si>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</si>
  <si>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</si>
  <si>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</si>
  <si>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</si>
  <si>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</si>
  <si>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</si>
  <si>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</si>
  <si>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</si>
  <si>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</si>
  <si>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</si>
  <si>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</si>
  <si>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</si>
  <si>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</si>
  <si>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</si>
  <si>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</si>
  <si>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</si>
  <si>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</si>
  <si>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</si>
  <si>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</si>
  <si>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</si>
  <si>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</si>
  <si>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</si>
  <si>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</si>
  <si>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</si>
  <si>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</si>
  <si>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</si>
  <si>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</si>
  <si>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</si>
  <si>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</si>
  <si>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</si>
  <si>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</si>
  <si>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</si>
  <si>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</si>
  <si>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</si>
  <si>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</si>
  <si>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</si>
  <si>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</si>
  <si>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</si>
  <si>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</si>
  <si>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</si>
  <si>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</si>
  <si>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</si>
  <si>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</si>
  <si>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</si>
  <si>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</si>
  <si>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</si>
  <si>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</si>
  <si>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</si>
  <si>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</si>
  <si>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</si>
  <si>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</si>
  <si>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</si>
  <si>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</si>
  <si>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</si>
  <si>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</si>
  <si>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</si>
  <si>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</si>
  <si>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</si>
  <si>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</si>
  <si>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</si>
  <si>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</si>
  <si>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</si>
  <si>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</si>
  <si>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</si>
  <si>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</si>
  <si>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</si>
  <si>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</si>
  <si>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</si>
  <si>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</si>
  <si>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</si>
  <si>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</si>
  <si>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</si>
  <si>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</si>
  <si>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</si>
  <si>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</si>
  <si>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</si>
  <si>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</si>
  <si>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</si>
  <si>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</si>
  <si>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</si>
  <si>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</si>
  <si>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</si>
  <si>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</si>
  <si>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</si>
  <si>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</si>
  <si>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</si>
  <si>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</si>
  <si>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</si>
  <si>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</si>
  <si>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</si>
  <si>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</si>
  <si>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</si>
  <si>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</si>
  <si>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</si>
  <si>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</si>
  <si>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</si>
  <si>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</si>
  <si>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</si>
  <si>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</si>
  <si>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</si>
  <si>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</si>
  <si>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</si>
  <si>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</si>
  <si>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</si>
  <si>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</si>
  <si>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</si>
  <si>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</si>
  <si>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</si>
  <si>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</si>
  <si>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</si>
  <si>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</si>
  <si>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</si>
  <si>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</si>
  <si>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</si>
  <si>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</si>
  <si>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</si>
  <si>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</si>
  <si>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</si>
  <si>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</si>
  <si>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</si>
  <si>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</si>
  <si>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</si>
  <si>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</si>
  <si>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</si>
  <si>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</si>
  <si>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</si>
  <si>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</si>
  <si>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</si>
  <si>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</si>
  <si>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</si>
  <si>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</si>
  <si>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</si>
  <si>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</si>
  <si>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</si>
  <si>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</si>
  <si>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</si>
  <si>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</si>
  <si>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</si>
  <si>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</si>
  <si>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</si>
  <si>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</si>
  <si>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</si>
  <si>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</si>
  <si>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</si>
  <si>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</si>
  <si>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</si>
  <si>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</si>
  <si>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</si>
  <si>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</si>
  <si>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</si>
  <si>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</si>
  <si>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</si>
  <si>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</si>
  <si>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</si>
  <si>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</si>
  <si>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</si>
  <si>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</si>
  <si>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</si>
  <si>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</si>
  <si>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</si>
  <si>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</si>
  <si>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</si>
  <si>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</si>
  <si>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</si>
  <si>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</si>
  <si>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</si>
  <si>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</si>
  <si>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</si>
  <si>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</si>
  <si>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</si>
  <si>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</si>
  <si>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</si>
  <si>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</si>
  <si>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</si>
  <si>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</si>
  <si>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</si>
  <si>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</si>
  <si>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</si>
  <si>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</si>
  <si>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</si>
  <si>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</si>
  <si>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</si>
  <si>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</si>
  <si>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</si>
  <si>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</si>
  <si>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</si>
  <si>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</si>
  <si>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</si>
  <si>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</si>
  <si>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</si>
  <si>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</si>
  <si>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</si>
  <si>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</si>
  <si>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</si>
  <si>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</si>
  <si>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</si>
  <si>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</si>
  <si>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</si>
  <si>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</si>
  <si>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</si>
  <si>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</si>
  <si>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</si>
  <si>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</si>
  <si>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</si>
  <si>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</si>
  <si>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</si>
  <si>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</si>
  <si>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</si>
  <si>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</si>
  <si>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</si>
  <si>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</si>
  <si>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</si>
  <si>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</si>
  <si>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</si>
  <si>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</si>
  <si>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</si>
  <si>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</si>
  <si>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</si>
  <si>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</si>
  <si>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</si>
  <si>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</si>
  <si>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</si>
  <si>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</si>
  <si>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</si>
  <si>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</si>
  <si>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</si>
  <si>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</si>
  <si>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</si>
  <si>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</si>
  <si>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</si>
  <si>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</si>
  <si>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</si>
  <si>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</si>
  <si>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</si>
  <si>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</si>
  <si>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</si>
  <si>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</si>
  <si>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</si>
  <si>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</si>
  <si>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</si>
  <si>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</si>
  <si>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</si>
  <si>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</si>
  <si>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</si>
  <si>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</si>
  <si>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</si>
  <si>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</si>
  <si>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</si>
  <si>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</si>
  <si>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</si>
  <si>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</si>
  <si>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</si>
  <si>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</si>
  <si>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</si>
  <si>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</si>
  <si>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</si>
  <si>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</si>
  <si>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</si>
  <si>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</si>
  <si>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</si>
  <si>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</si>
  <si>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</si>
  <si>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</si>
  <si>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</si>
  <si>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</si>
  <si>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</si>
  <si>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</si>
  <si>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</si>
  <si>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</si>
  <si>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</si>
  <si>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</si>
  <si>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</si>
  <si>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</si>
  <si>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</si>
  <si>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</si>
  <si>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</si>
  <si>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</si>
  <si>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</si>
  <si>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</si>
  <si>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</si>
  <si>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</si>
  <si>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</si>
  <si>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</si>
  <si>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</si>
  <si>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</si>
  <si>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</si>
  <si>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</si>
  <si>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</si>
  <si>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</si>
  <si>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</si>
  <si>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</si>
  <si>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</si>
  <si>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</si>
  <si>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</si>
  <si>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</si>
  <si>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</si>
  <si>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</si>
  <si>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</si>
  <si>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</si>
  <si>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</si>
  <si>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</si>
  <si>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</si>
  <si>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</si>
  <si>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</si>
  <si>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</si>
  <si>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</si>
  <si>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</si>
  <si>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</si>
  <si>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</si>
  <si>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</si>
  <si>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</si>
  <si>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</si>
  <si>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</si>
  <si>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</si>
  <si>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</si>
  <si>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</si>
  <si>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</si>
  <si>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</si>
  <si>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</si>
  <si>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</si>
  <si>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</si>
  <si>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</si>
  <si>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</si>
  <si>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</si>
  <si>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</si>
  <si>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</si>
  <si>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</si>
  <si>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</si>
  <si>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</si>
  <si>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</si>
  <si>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</si>
  <si>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</si>
  <si>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</si>
  <si>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</si>
  <si>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</si>
  <si>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</si>
  <si>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</si>
  <si>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</si>
  <si>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</si>
  <si>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</si>
  <si>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</si>
  <si>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</si>
  <si>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</si>
  <si>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</si>
  <si>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</si>
  <si>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</si>
  <si>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</si>
  <si>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</si>
  <si>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</si>
  <si>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</si>
  <si>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</si>
  <si>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</si>
  <si>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</si>
  <si>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</si>
  <si>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</si>
  <si>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</si>
  <si>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</si>
  <si>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</si>
  <si>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</si>
  <si>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</si>
  <si>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</si>
  <si>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</si>
  <si>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</si>
  <si>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</si>
  <si>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</si>
  <si>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</si>
  <si>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</si>
  <si>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</si>
  <si>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</si>
  <si>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</si>
  <si>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</si>
  <si>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</si>
  <si>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</si>
  <si>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</si>
  <si>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</si>
  <si>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</si>
  <si>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</si>
  <si>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</si>
  <si>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</si>
  <si>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</si>
  <si>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</si>
  <si>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</si>
  <si>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</si>
  <si>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</si>
  <si>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</si>
  <si>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</si>
  <si>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</si>
  <si>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</si>
  <si>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</si>
  <si>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</si>
  <si>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</si>
  <si>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</si>
  <si>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</si>
  <si>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</si>
  <si>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</si>
  <si>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</si>
  <si>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</si>
  <si>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</si>
  <si>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</si>
  <si>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</si>
  <si>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</si>
  <si>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</si>
  <si>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</si>
  <si>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</si>
  <si>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</si>
  <si>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</si>
  <si>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</si>
  <si>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</si>
  <si>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</si>
  <si>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</si>
  <si>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</si>
  <si>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</si>
  <si>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</si>
  <si>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</si>
  <si>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</si>
  <si>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</si>
  <si>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</si>
  <si>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</si>
  <si>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</si>
  <si>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</si>
  <si>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</si>
  <si>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</si>
  <si>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</si>
  <si>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</si>
  <si>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</si>
  <si>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</si>
  <si>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</si>
  <si>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</si>
  <si>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</si>
  <si>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</si>
  <si>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</si>
  <si>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</si>
  <si>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</si>
  <si>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</si>
  <si>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</si>
  <si>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</si>
  <si>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</si>
  <si>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</si>
  <si>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</si>
  <si>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</si>
  <si>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</si>
  <si>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</si>
  <si>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</si>
  <si>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</si>
  <si>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</si>
  <si>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</si>
  <si>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</si>
  <si>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</si>
  <si>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</si>
  <si>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</si>
  <si>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</si>
  <si>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</si>
  <si>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</si>
  <si>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</si>
  <si>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</si>
  <si>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</si>
  <si>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</si>
  <si>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</si>
  <si>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</si>
  <si>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</si>
  <si>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</si>
  <si>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</si>
  <si>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</si>
  <si>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</si>
  <si>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</si>
  <si>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</si>
  <si>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</si>
  <si>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</si>
  <si>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</si>
  <si>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</si>
  <si>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</si>
  <si>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</si>
  <si>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</si>
  <si>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</si>
  <si>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</si>
  <si>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</si>
  <si>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</si>
  <si>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</si>
  <si>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</si>
  <si>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</si>
  <si>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</si>
  <si>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</si>
  <si>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</si>
  <si>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</si>
  <si>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</si>
  <si>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</si>
  <si>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</si>
  <si>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</si>
  <si>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</si>
  <si>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</si>
  <si>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</si>
  <si>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</si>
  <si>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</si>
  <si>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</si>
  <si>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</si>
  <si>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</si>
  <si>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</si>
  <si>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</si>
  <si>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</si>
  <si>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</si>
  <si>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</si>
  <si>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</si>
  <si>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</si>
  <si>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</si>
  <si>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</si>
  <si>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</si>
  <si>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</si>
  <si>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</si>
  <si>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</si>
  <si>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</si>
  <si>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</si>
  <si>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</si>
  <si>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</si>
  <si>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</si>
  <si>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</si>
  <si>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</si>
  <si>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</si>
  <si>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</si>
  <si>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</si>
  <si>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</si>
  <si>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</si>
  <si>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</si>
  <si>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</si>
  <si>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</si>
  <si>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</si>
  <si>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</si>
  <si>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</si>
  <si>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</si>
  <si>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</si>
  <si>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</si>
  <si>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</si>
  <si>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</si>
  <si>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</si>
  <si>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</si>
  <si>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</si>
  <si>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</si>
  <si>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</si>
  <si>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</si>
  <si>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</si>
  <si>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</si>
  <si>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</si>
  <si>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</si>
  <si>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</si>
  <si>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</si>
  <si>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</si>
  <si>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</si>
  <si>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</si>
  <si>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</si>
  <si>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</si>
  <si>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</si>
  <si>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</si>
  <si>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</si>
  <si>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</si>
  <si>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</si>
  <si>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</si>
  <si>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</si>
  <si>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</si>
  <si>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</si>
  <si>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</si>
  <si>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</si>
  <si>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</si>
  <si>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</si>
  <si>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</si>
  <si>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</si>
  <si>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</si>
  <si>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</si>
  <si>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</si>
  <si>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</si>
  <si>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</si>
  <si>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</si>
  <si>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</si>
  <si>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</si>
  <si>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</si>
  <si>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</si>
  <si>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</si>
  <si>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</si>
  <si>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</si>
  <si>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</si>
  <si>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</si>
  <si>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</si>
  <si>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</si>
  <si>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</si>
  <si>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</si>
  <si>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</si>
  <si>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</si>
  <si>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</si>
  <si>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</si>
  <si>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</si>
  <si>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</si>
  <si>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</si>
  <si>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</si>
  <si>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</si>
  <si>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</si>
  <si>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</si>
  <si>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</si>
  <si>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</si>
  <si>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</si>
  <si>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</si>
  <si>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</si>
  <si>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</si>
  <si>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</si>
  <si>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</si>
  <si>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</si>
  <si>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</si>
  <si>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</si>
  <si>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</si>
  <si>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</si>
  <si>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</si>
  <si>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</si>
  <si>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</si>
  <si>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</si>
  <si>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</si>
  <si>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</si>
  <si>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</si>
  <si>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</si>
  <si>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</si>
  <si>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</si>
  <si>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</si>
  <si>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</si>
  <si>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</si>
  <si>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</si>
  <si>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</si>
  <si>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</si>
  <si>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</si>
  <si>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</si>
  <si>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</si>
  <si>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</si>
  <si>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</si>
  <si>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</si>
  <si>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</si>
  <si>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</si>
  <si>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</si>
  <si>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</si>
  <si>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</si>
  <si>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</si>
  <si>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</si>
  <si>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</si>
  <si>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</si>
  <si>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</si>
  <si>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</si>
  <si>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</si>
  <si>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</si>
  <si>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</si>
  <si>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</si>
  <si>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</si>
  <si>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</si>
  <si>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</si>
  <si>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</si>
  <si>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</si>
  <si>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</si>
  <si>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</si>
  <si>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</si>
  <si>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</si>
  <si>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</si>
  <si>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</si>
  <si>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</si>
  <si>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</si>
  <si>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</si>
  <si>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</si>
  <si>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</si>
  <si>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</si>
  <si>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</si>
  <si>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</si>
  <si>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</si>
  <si>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</si>
  <si>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</si>
  <si>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</si>
  <si>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</si>
  <si>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</si>
  <si>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</si>
  <si>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</si>
  <si>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</si>
  <si>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</si>
  <si>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</si>
  <si>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</si>
  <si>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</si>
  <si>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</si>
  <si>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</si>
  <si>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</si>
  <si>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</si>
  <si>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</si>
  <si>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</si>
  <si>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</si>
  <si>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</si>
  <si>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</si>
  <si>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</si>
  <si>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</si>
  <si>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</si>
  <si>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</si>
  <si>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</si>
  <si>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</si>
  <si>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</si>
  <si>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</si>
  <si>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</si>
  <si>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</si>
  <si>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</si>
  <si>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</si>
  <si>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</si>
  <si>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</si>
  <si>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</si>
  <si>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</si>
  <si>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</si>
  <si>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</si>
  <si>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</si>
  <si>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</si>
  <si>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</si>
  <si>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</si>
  <si>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</si>
  <si>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</si>
  <si>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</si>
  <si>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</si>
  <si>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</si>
  <si>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</si>
  <si>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</si>
  <si>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</si>
  <si>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</si>
  <si>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</si>
  <si>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</si>
  <si>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</si>
  <si>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</si>
  <si>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</si>
  <si>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</si>
  <si>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</si>
  <si>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</si>
  <si>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</si>
  <si>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</si>
  <si>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</si>
  <si>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</si>
  <si>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</si>
  <si>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</si>
  <si>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</si>
  <si>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</si>
  <si>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</si>
  <si>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</si>
  <si>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</si>
  <si>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</si>
  <si>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</si>
  <si>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</si>
  <si>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</si>
  <si>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</si>
  <si>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</si>
  <si>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</si>
  <si>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</si>
  <si>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</si>
  <si>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</si>
  <si>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</si>
  <si>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</si>
  <si>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</si>
  <si>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</si>
  <si>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</si>
  <si>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</si>
  <si>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</si>
  <si>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</si>
  <si>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</si>
  <si>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</si>
  <si>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</si>
  <si>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</si>
  <si>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</si>
  <si>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</si>
  <si>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</si>
  <si>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</si>
  <si>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</si>
  <si>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</si>
  <si>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</si>
  <si>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</si>
  <si>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</si>
  <si>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</si>
  <si>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</si>
  <si>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</si>
  <si>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</si>
  <si>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</si>
  <si>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</si>
  <si>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</si>
  <si>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</si>
  <si>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</si>
  <si>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</si>
  <si>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</si>
  <si>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</si>
  <si>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</si>
  <si>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</si>
  <si>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</si>
  <si>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</si>
  <si>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</si>
  <si>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</si>
  <si>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</si>
  <si>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</si>
  <si>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</si>
  <si>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</si>
  <si>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</si>
  <si>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</si>
  <si>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</si>
  <si>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</si>
  <si>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</si>
  <si>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</si>
  <si>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</si>
  <si>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</si>
  <si>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</si>
  <si>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</si>
  <si>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</si>
  <si>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</si>
  <si>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</si>
  <si>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</si>
  <si>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</si>
  <si>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</si>
  <si>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</si>
  <si>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</si>
  <si>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</si>
  <si>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</si>
  <si>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</si>
  <si>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</si>
  <si>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</si>
  <si>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</si>
  <si>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</si>
  <si>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</si>
  <si>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</si>
  <si>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</si>
  <si>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</si>
  <si>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</si>
  <si>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</si>
  <si>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</si>
  <si>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</si>
  <si>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</si>
  <si>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</si>
  <si>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</si>
  <si>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</si>
  <si>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</si>
  <si>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</si>
  <si>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</si>
  <si>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</si>
  <si>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</si>
  <si>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</si>
  <si>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</si>
  <si>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</si>
  <si>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</si>
  <si>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</si>
  <si>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</si>
  <si>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</si>
  <si>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</si>
  <si>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</si>
  <si>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</si>
  <si>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</si>
  <si>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</si>
  <si>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</si>
  <si>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</si>
  <si>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</si>
  <si>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</si>
  <si>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</si>
  <si>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</si>
  <si>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</si>
  <si>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</si>
  <si>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</si>
  <si>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</si>
  <si>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</si>
  <si>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</si>
  <si>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</si>
  <si>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</si>
  <si>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</si>
  <si>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</si>
  <si>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</si>
  <si>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</si>
  <si>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</si>
  <si>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</si>
  <si>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</si>
  <si>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</si>
  <si>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</si>
  <si>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</si>
  <si>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</si>
  <si>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</si>
  <si>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</si>
  <si>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</si>
  <si>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</si>
  <si>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</si>
  <si>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</si>
  <si>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</si>
  <si>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</si>
  <si>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</si>
  <si>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</si>
  <si>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</si>
  <si>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</si>
  <si>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</si>
  <si>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</si>
  <si>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</si>
  <si>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</si>
  <si>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</si>
  <si>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</si>
  <si>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</si>
  <si>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</si>
  <si>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</si>
  <si>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</si>
  <si>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</si>
  <si>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</si>
  <si>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</si>
  <si>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</si>
  <si>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</si>
  <si>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</si>
  <si>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</si>
  <si>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</si>
  <si>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</si>
  <si>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</si>
  <si>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</si>
  <si>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</si>
  <si>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</si>
  <si>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</si>
  <si>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</si>
  <si>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</si>
  <si>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</si>
  <si>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</si>
  <si>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</si>
  <si>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</si>
  <si>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</si>
  <si>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</si>
  <si>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</si>
  <si>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</si>
  <si>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</si>
  <si>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</si>
  <si>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</si>
  <si>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</si>
  <si>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</si>
  <si>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</si>
  <si>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</si>
  <si>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</si>
  <si>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</si>
  <si>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</si>
  <si>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</si>
  <si>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</si>
  <si>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</si>
  <si>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</si>
  <si>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</si>
  <si>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</si>
  <si>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</si>
  <si>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</si>
  <si>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</si>
  <si>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</si>
  <si>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</si>
  <si>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</si>
  <si>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</si>
  <si>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</si>
  <si>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</si>
  <si>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</si>
  <si>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</si>
  <si>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</si>
  <si>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</si>
  <si>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</si>
  <si>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</si>
  <si>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</si>
  <si>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</si>
  <si>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</si>
  <si>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</si>
  <si>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</si>
  <si>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</si>
  <si>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</si>
  <si>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</si>
  <si>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</si>
  <si>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</si>
  <si>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</si>
  <si>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</si>
  <si>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</si>
  <si>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</si>
  <si>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</si>
  <si>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</si>
  <si>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</si>
  <si>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</si>
  <si>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</si>
  <si>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</si>
  <si>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</si>
  <si>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</si>
  <si>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</si>
  <si>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</si>
  <si>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</si>
  <si>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</si>
  <si>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</si>
  <si>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</si>
  <si>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</si>
  <si>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</si>
  <si>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</si>
  <si>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</si>
  <si>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</si>
  <si>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</si>
  <si>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</si>
  <si>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</si>
  <si>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</si>
  <si>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</si>
  <si>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</si>
  <si>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</si>
  <si>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</si>
  <si>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</si>
  <si>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</si>
  <si>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</si>
  <si>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</si>
  <si>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</si>
  <si>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</si>
  <si>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</si>
  <si>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</si>
  <si>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</si>
  <si>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</si>
  <si>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</si>
  <si>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</si>
  <si>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</si>
  <si>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</si>
  <si>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</si>
  <si>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</si>
  <si>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</si>
  <si>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</si>
  <si>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</si>
  <si>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</si>
  <si>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</si>
  <si>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</si>
  <si>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</si>
  <si>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</si>
  <si>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</si>
  <si>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</si>
  <si>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</si>
  <si>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</si>
  <si>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</si>
  <si>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</si>
  <si>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</si>
  <si>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</si>
  <si>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</si>
  <si>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</si>
  <si>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</si>
  <si>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</si>
  <si>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</si>
  <si>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</si>
  <si>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</si>
  <si>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</si>
  <si>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</si>
  <si>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</si>
  <si>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</si>
  <si>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</si>
  <si>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</si>
  <si>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</si>
  <si>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</si>
  <si>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</si>
  <si>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</si>
  <si>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</si>
  <si>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</si>
  <si>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</si>
  <si>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</si>
  <si>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</si>
  <si>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</si>
  <si>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</si>
  <si>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</si>
  <si>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</si>
  <si>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</si>
  <si>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</si>
  <si>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</si>
  <si>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</si>
  <si>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</si>
  <si>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</si>
  <si>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</si>
  <si>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</si>
  <si>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</si>
  <si>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</si>
  <si>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</si>
  <si>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</si>
  <si>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</si>
  <si>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</si>
  <si>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</si>
  <si>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</si>
  <si>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</si>
  <si>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</si>
  <si>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</si>
  <si>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</si>
  <si>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</si>
  <si>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</si>
  <si>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</si>
  <si>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</si>
  <si>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</si>
  <si>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</si>
  <si>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</si>
  <si>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</si>
  <si>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</si>
  <si>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</si>
  <si>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</si>
  <si>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</si>
  <si>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</si>
  <si>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</si>
  <si>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</si>
  <si>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</si>
  <si>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</si>
  <si>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</si>
  <si>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</si>
  <si>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</si>
  <si>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</si>
  <si>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</si>
  <si>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</si>
  <si>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</si>
  <si>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</si>
  <si>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</si>
  <si>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</si>
  <si>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</si>
  <si>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</si>
  <si>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</si>
  <si>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</si>
  <si>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</si>
  <si>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</si>
  <si>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</si>
  <si>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</si>
  <si>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</si>
  <si>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</si>
  <si>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</si>
  <si>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</si>
  <si>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</si>
  <si>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</si>
  <si>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</si>
  <si>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</si>
  <si>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</si>
  <si>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</si>
  <si>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</si>
  <si>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</si>
  <si>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</si>
  <si>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</si>
  <si>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</si>
  <si>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</si>
  <si>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</si>
  <si>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</si>
  <si>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</si>
  <si>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</si>
  <si>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</si>
  <si>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</si>
  <si>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</si>
  <si>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</si>
  <si>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</si>
  <si>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</si>
  <si>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</si>
  <si>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</si>
  <si>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</si>
  <si>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</si>
  <si>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</si>
  <si>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</si>
  <si>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</si>
  <si>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</si>
  <si>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</si>
  <si>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</si>
  <si>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</si>
  <si>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</si>
  <si>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</si>
  <si>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</si>
  <si>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</si>
  <si>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</si>
  <si>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</si>
  <si>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</si>
  <si>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</si>
  <si>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</si>
  <si>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</si>
  <si>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</si>
  <si>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</si>
  <si>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</si>
  <si>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</si>
  <si>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</si>
  <si>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</si>
  <si>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</si>
  <si>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</si>
  <si>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</si>
  <si>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</si>
  <si>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</si>
  <si>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</si>
  <si>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</si>
  <si>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</si>
  <si>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</si>
  <si>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</si>
  <si>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</si>
  <si>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</si>
  <si>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</si>
  <si>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</si>
  <si>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</si>
  <si>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</si>
  <si>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</si>
  <si>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</si>
  <si>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</si>
  <si>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</si>
  <si>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</si>
  <si>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</si>
  <si>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</si>
  <si>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</si>
  <si>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</si>
  <si>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</si>
  <si>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</si>
  <si>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</si>
  <si>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</si>
  <si>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</si>
  <si>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</si>
  <si>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</si>
  <si>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</si>
  <si>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</si>
  <si>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</si>
  <si>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</si>
  <si>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</si>
  <si>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</si>
  <si>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</si>
  <si>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</si>
  <si>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</si>
  <si>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</si>
  <si>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</si>
  <si>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</si>
  <si>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</si>
  <si>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</si>
  <si>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</si>
  <si>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</si>
  <si>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</si>
  <si>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</si>
  <si>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</si>
  <si>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</si>
  <si>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</si>
  <si>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</si>
  <si>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</si>
  <si>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</si>
  <si>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</si>
  <si>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</si>
  <si>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</si>
  <si>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</si>
  <si>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</si>
  <si>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</si>
  <si>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</si>
  <si>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</si>
  <si>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</si>
  <si>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</si>
  <si>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</si>
  <si>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</si>
  <si>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</si>
  <si>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</si>
  <si>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</si>
  <si>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</si>
  <si>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</si>
  <si>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</si>
  <si>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</si>
  <si>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</si>
  <si>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</si>
  <si>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</si>
  <si>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</si>
  <si>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</si>
  <si>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</si>
  <si>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</si>
  <si>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</si>
  <si>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</si>
  <si>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</si>
  <si>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</si>
  <si>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</si>
  <si>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</si>
  <si>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</si>
  <si>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</si>
  <si>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</si>
  <si>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</si>
  <si>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</si>
  <si>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</si>
  <si>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</si>
  <si>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</si>
  <si>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</si>
  <si>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</si>
  <si>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</si>
  <si>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</si>
  <si>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</si>
  <si>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</si>
  <si>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</si>
  <si>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</si>
  <si>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</si>
  <si>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</si>
  <si>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</si>
  <si>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</si>
  <si>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</si>
  <si>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</si>
  <si>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</si>
  <si>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</si>
  <si>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</si>
  <si>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</si>
  <si>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</si>
  <si>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</si>
  <si>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</si>
  <si>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</si>
  <si>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</si>
  <si>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</si>
  <si>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</si>
  <si>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</si>
  <si>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</si>
  <si>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</si>
  <si>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</si>
  <si>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</si>
  <si>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</si>
  <si>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</si>
  <si>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</si>
  <si>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</si>
  <si>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</si>
  <si>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</si>
  <si>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</si>
  <si>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</si>
  <si>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</si>
  <si>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</si>
  <si>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</si>
  <si>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</si>
  <si>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</si>
  <si>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</si>
  <si>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</si>
  <si>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</si>
  <si>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</si>
  <si>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</si>
  <si>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</si>
  <si>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</si>
  <si>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</si>
  <si>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</si>
  <si>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</si>
  <si>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</si>
  <si>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</si>
  <si>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</si>
  <si>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</si>
  <si>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</si>
  <si>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</si>
  <si>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</si>
  <si>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</si>
  <si>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</si>
  <si>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</si>
  <si>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</si>
  <si>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</si>
  <si>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</si>
  <si>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</si>
  <si>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</si>
  <si>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</si>
  <si>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</si>
  <si>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</si>
  <si>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</si>
  <si>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</si>
  <si>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</si>
  <si>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</si>
  <si>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</si>
  <si>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</si>
  <si>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</si>
  <si>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</si>
  <si>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</si>
  <si>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</si>
  <si>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</si>
  <si>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</si>
  <si>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</si>
  <si>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</si>
  <si>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</si>
  <si>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</si>
  <si>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</si>
  <si>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</si>
  <si>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</si>
  <si>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</si>
  <si>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</si>
  <si>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</si>
  <si>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</si>
  <si>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</si>
  <si>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</si>
  <si>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</si>
  <si>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</si>
  <si>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</si>
  <si>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</si>
  <si>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</si>
  <si>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</si>
  <si>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</si>
  <si>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</si>
  <si>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</si>
  <si>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</si>
  <si>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</si>
  <si>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</si>
  <si>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</si>
  <si>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</si>
  <si>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</si>
  <si>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</si>
  <si>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</si>
  <si>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</si>
  <si>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</si>
  <si>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</si>
  <si>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</si>
  <si>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</si>
  <si>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</si>
  <si>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</si>
  <si>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</si>
  <si>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</si>
  <si>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</si>
  <si>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</si>
  <si>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</si>
  <si>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</si>
  <si>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</si>
  <si>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</si>
  <si>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</si>
  <si>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</si>
  <si>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</si>
  <si>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</si>
  <si>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</si>
  <si>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</si>
  <si>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</si>
  <si>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</si>
  <si>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</si>
  <si>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</si>
  <si>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</si>
  <si>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</si>
  <si>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</si>
  <si>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</si>
  <si>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</si>
  <si>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</si>
  <si>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</si>
  <si>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</si>
  <si>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</si>
  <si>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</si>
  <si>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</si>
  <si>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</si>
  <si>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</si>
  <si>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</si>
  <si>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</si>
  <si>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</si>
  <si>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</si>
  <si>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</si>
  <si>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</si>
  <si>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</si>
  <si>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</si>
  <si>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</si>
  <si>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</si>
  <si>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</si>
  <si>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</si>
  <si>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</si>
  <si>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</si>
  <si>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</si>
  <si>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</si>
  <si>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</si>
  <si>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</si>
  <si>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</si>
  <si>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</si>
  <si>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</si>
  <si>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</si>
  <si>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</si>
  <si>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</si>
  <si>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</si>
  <si>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</si>
  <si>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</si>
  <si>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</si>
  <si>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</si>
  <si>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</si>
  <si>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</si>
  <si>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</si>
  <si>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</si>
  <si>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</si>
  <si>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</si>
  <si>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</si>
  <si>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</si>
  <si>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</si>
  <si>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</si>
  <si>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</si>
  <si>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</si>
  <si>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</si>
  <si>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</si>
  <si>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</si>
  <si>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</si>
  <si>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</si>
  <si>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</si>
  <si>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</si>
  <si>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</si>
  <si>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</si>
  <si>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</si>
  <si>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</si>
  <si>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</si>
  <si>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</si>
  <si>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</si>
  <si>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</si>
  <si>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</si>
  <si>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</si>
  <si>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</si>
  <si>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</si>
  <si>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</si>
  <si>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</si>
  <si>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</si>
  <si>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</si>
  <si>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</si>
  <si>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</si>
  <si>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</si>
  <si>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</si>
  <si>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</si>
  <si>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</si>
  <si>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</si>
  <si>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</si>
  <si>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</si>
  <si>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</si>
  <si>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</si>
  <si>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</si>
  <si>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</si>
  <si>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</si>
  <si>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</si>
  <si>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</si>
  <si>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</si>
  <si>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</si>
  <si>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</si>
  <si>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</si>
  <si>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</si>
  <si>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</si>
  <si>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</si>
  <si>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</si>
  <si>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</si>
  <si>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</si>
  <si>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</si>
  <si>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</si>
  <si>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</si>
  <si>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</si>
  <si>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</si>
  <si>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</si>
  <si>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</si>
  <si>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</si>
  <si>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</si>
  <si>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</si>
  <si>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</si>
  <si>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</si>
  <si>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</si>
  <si>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</si>
  <si>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</si>
  <si>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</si>
  <si>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</si>
  <si>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</si>
  <si>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</si>
  <si>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</si>
  <si>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</si>
  <si>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</si>
  <si>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</si>
  <si>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</si>
  <si>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</si>
  <si>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</si>
  <si>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</si>
  <si>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</si>
  <si>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</si>
  <si>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</si>
  <si>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</si>
  <si>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</si>
  <si>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</si>
  <si>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</si>
  <si>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</si>
  <si>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</si>
  <si>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</si>
  <si>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</si>
  <si>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</si>
  <si>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</si>
  <si>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</si>
  <si>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</si>
  <si>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</si>
  <si>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</si>
  <si>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</si>
  <si>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</si>
  <si>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</si>
  <si>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</si>
  <si>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</si>
  <si>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</si>
  <si>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</si>
  <si>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</si>
  <si>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</si>
  <si>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</si>
  <si>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</si>
  <si>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</si>
  <si>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</si>
  <si>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</si>
  <si>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</si>
  <si>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</si>
  <si>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</si>
  <si>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</si>
  <si>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</si>
  <si>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</si>
  <si>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</si>
  <si>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</si>
  <si>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</si>
  <si>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</si>
  <si>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</si>
  <si>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</si>
  <si>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</si>
  <si>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</si>
  <si>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</si>
  <si>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</si>
  <si>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</si>
  <si>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</si>
  <si>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</si>
  <si>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</si>
  <si>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</si>
  <si>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</si>
  <si>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</si>
  <si>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</si>
  <si>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</si>
  <si>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</si>
  <si>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</si>
  <si>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</si>
  <si>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</si>
  <si>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</si>
  <si>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</si>
  <si>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</si>
  <si>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</si>
  <si>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</si>
  <si>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</si>
  <si>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</si>
  <si>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</si>
  <si>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</si>
  <si>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</si>
  <si>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</si>
  <si>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</si>
  <si>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</si>
  <si>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</si>
  <si>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</si>
  <si>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</si>
  <si>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</si>
  <si>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</si>
  <si>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</si>
  <si>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</si>
  <si>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</si>
  <si>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</si>
  <si>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</si>
  <si>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</si>
  <si>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</si>
  <si>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</si>
  <si>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</si>
  <si>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</si>
  <si>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</si>
  <si>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</si>
  <si>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</si>
  <si>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</si>
  <si>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</si>
  <si>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</si>
  <si>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</si>
  <si>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</si>
  <si>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</si>
  <si>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</si>
  <si>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</si>
  <si>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</si>
  <si>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</si>
  <si>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</si>
  <si>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</si>
  <si>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</si>
  <si>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</si>
  <si>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</si>
  <si>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</si>
  <si>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</si>
  <si>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</si>
  <si>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</si>
  <si>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</si>
  <si>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</si>
  <si>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</si>
  <si>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</si>
  <si>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</si>
  <si>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</si>
  <si>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</si>
  <si>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</si>
  <si>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</si>
  <si>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</si>
  <si>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</si>
  <si>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</si>
  <si>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</si>
  <si>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</si>
  <si>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</si>
  <si>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</si>
  <si>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</si>
  <si>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</si>
  <si>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</si>
  <si>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</si>
  <si>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</si>
  <si>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</si>
  <si>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</si>
  <si>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</si>
  <si>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</si>
  <si>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</si>
  <si>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</si>
  <si>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</si>
  <si>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</si>
  <si>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</si>
  <si>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</si>
  <si>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</si>
  <si>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</si>
  <si>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</si>
  <si>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</si>
  <si>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</si>
  <si>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</si>
  <si>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</si>
  <si>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</si>
  <si>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</si>
  <si>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</si>
  <si>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</si>
  <si>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</si>
  <si>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</si>
  <si>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</si>
  <si>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</si>
  <si>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</si>
  <si>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</si>
  <si>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</si>
  <si>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</si>
  <si>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</si>
  <si>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</si>
  <si>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</si>
  <si>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</si>
  <si>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</si>
  <si>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</si>
  <si>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</si>
  <si>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</si>
  <si>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</si>
  <si>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</si>
  <si>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</si>
  <si>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</si>
  <si>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</si>
  <si>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</si>
  <si>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</si>
  <si>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</si>
  <si>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</si>
  <si>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</si>
  <si>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</si>
  <si>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</si>
  <si>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</si>
  <si>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</si>
  <si>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</si>
  <si>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</si>
  <si>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</si>
  <si>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</si>
  <si>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</si>
  <si>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</si>
  <si>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</si>
  <si>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</si>
  <si>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</si>
  <si>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</si>
  <si>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</si>
  <si>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</si>
  <si>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</si>
  <si>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</si>
  <si>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</si>
  <si>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</si>
  <si>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</si>
  <si>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</si>
  <si>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</si>
  <si>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</si>
  <si>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</si>
  <si>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</si>
  <si>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</si>
  <si>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</si>
  <si>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</si>
  <si>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</si>
  <si>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</si>
  <si>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</si>
  <si>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</si>
  <si>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</si>
  <si>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</si>
  <si>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</si>
  <si>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</si>
  <si>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</si>
  <si>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</si>
  <si>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</si>
  <si>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</si>
  <si>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</si>
  <si>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</si>
  <si>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</si>
  <si>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</si>
  <si>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</si>
  <si>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</si>
  <si>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</si>
  <si>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</si>
  <si>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</si>
  <si>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</si>
  <si>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</si>
  <si>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</si>
  <si>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</si>
  <si>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</si>
  <si>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</si>
  <si>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</si>
  <si>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</si>
  <si>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</si>
  <si>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</si>
  <si>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</si>
  <si>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</si>
  <si>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</si>
  <si>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</si>
  <si>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</si>
  <si>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</si>
  <si>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</si>
  <si>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</si>
  <si>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</si>
  <si>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</si>
  <si>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</si>
  <si>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</si>
  <si>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</si>
  <si>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</si>
  <si>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</si>
  <si>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</si>
  <si>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</si>
  <si>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</si>
  <si>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</si>
  <si>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</si>
  <si>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</si>
  <si>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</si>
  <si>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</si>
  <si>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</si>
  <si>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</si>
  <si>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</si>
  <si>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</si>
  <si>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</si>
  <si>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</si>
  <si>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</si>
  <si>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</si>
  <si>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</si>
  <si>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</si>
  <si>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</si>
  <si>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</si>
  <si>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</si>
  <si>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</si>
  <si>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</si>
  <si>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</si>
  <si>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</si>
  <si>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</si>
  <si>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</si>
  <si>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</si>
  <si>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</si>
  <si>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</si>
  <si>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</si>
  <si>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</si>
  <si>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</si>
  <si>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</si>
  <si>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</si>
  <si>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</si>
  <si>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</si>
  <si>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</si>
  <si>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</si>
  <si>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</si>
  <si>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</si>
  <si>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</si>
  <si>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</si>
  <si>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</si>
  <si>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</si>
  <si>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</si>
  <si>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</si>
  <si>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</si>
  <si>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</si>
  <si>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</si>
  <si>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</si>
  <si>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</si>
  <si>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</si>
  <si>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</si>
  <si>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</si>
  <si>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</si>
  <si>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</si>
  <si>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</si>
  <si>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</si>
  <si>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</si>
  <si>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</si>
  <si>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</si>
  <si>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</si>
  <si>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</si>
  <si>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</si>
  <si>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</si>
  <si>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</si>
  <si>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</si>
  <si>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</si>
  <si>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</si>
  <si>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</si>
  <si>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</si>
  <si>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</si>
  <si>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</si>
  <si>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</si>
  <si>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</si>
  <si>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</si>
  <si>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</si>
  <si>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</si>
  <si>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</si>
  <si>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</si>
  <si>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</si>
  <si>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</si>
  <si>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</si>
  <si>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</si>
  <si>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</si>
  <si>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</si>
  <si>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</si>
  <si>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</si>
  <si>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</si>
  <si>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</si>
  <si>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</si>
  <si>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</si>
  <si>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</si>
  <si>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</si>
  <si>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</si>
  <si>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</si>
  <si>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</si>
  <si>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</si>
  <si>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</si>
  <si>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</si>
  <si>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</si>
  <si>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</si>
  <si>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</si>
  <si>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</si>
  <si>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</si>
  <si>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</si>
  <si>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</si>
  <si>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</si>
  <si>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</si>
  <si>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</si>
  <si>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</si>
  <si>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</si>
  <si>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</si>
  <si>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</si>
  <si>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</si>
  <si>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</si>
  <si>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</si>
  <si>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</si>
  <si>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</si>
  <si>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</si>
  <si>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</si>
  <si>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</si>
  <si>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</si>
  <si>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</si>
  <si>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</si>
  <si>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</si>
  <si>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</si>
  <si>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</si>
  <si>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</si>
  <si>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</si>
  <si>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</si>
  <si>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</si>
  <si>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</si>
  <si>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</si>
  <si>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</si>
  <si>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</si>
  <si>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</si>
  <si>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</si>
  <si>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</si>
  <si>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</si>
  <si>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</si>
  <si>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</si>
  <si>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</si>
  <si>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</si>
  <si>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</si>
  <si>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</si>
  <si>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</si>
  <si>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</si>
  <si>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</si>
  <si>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</si>
  <si>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</si>
  <si>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</si>
  <si>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</si>
  <si>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</si>
  <si>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</si>
  <si>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</si>
  <si>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</si>
  <si>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</si>
  <si>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</si>
  <si>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</si>
  <si>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</si>
  <si>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</si>
  <si>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</si>
  <si>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</si>
  <si>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</si>
  <si>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</si>
  <si>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</si>
  <si>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</si>
  <si>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</si>
  <si>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</si>
  <si>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</si>
  <si>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</si>
  <si>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</si>
  <si>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</si>
  <si>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</si>
  <si>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</si>
  <si>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</si>
  <si>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</si>
  <si>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</si>
  <si>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</si>
  <si>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</si>
  <si>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</si>
  <si>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</si>
  <si>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</si>
  <si>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</si>
  <si>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</si>
  <si>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</si>
  <si>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</si>
  <si>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</si>
  <si>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</si>
  <si>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</si>
  <si>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</si>
  <si>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</si>
  <si>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</si>
  <si>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</si>
  <si>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</si>
  <si>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</si>
  <si>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</si>
  <si>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</si>
  <si>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</si>
  <si>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</si>
  <si>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</si>
  <si>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</si>
  <si>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</si>
  <si>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</si>
  <si>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</si>
  <si>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</si>
  <si>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</si>
  <si>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</si>
  <si>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</si>
  <si>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</si>
  <si>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</si>
  <si>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</si>
  <si>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</si>
  <si>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</si>
  <si>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</si>
  <si>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</si>
  <si>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</si>
  <si>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</si>
  <si>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</si>
  <si>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</si>
  <si>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</si>
  <si>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</si>
  <si>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</si>
  <si>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</si>
  <si>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</si>
  <si>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</si>
  <si>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</si>
  <si>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</si>
  <si>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</si>
  <si>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</si>
  <si>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</si>
  <si>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</si>
  <si>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</si>
  <si>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</si>
  <si>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</si>
  <si>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</si>
  <si>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</si>
  <si>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</si>
  <si>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</si>
  <si>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</si>
  <si>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</si>
  <si>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</si>
  <si>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</si>
  <si>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</si>
  <si>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</si>
  <si>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</si>
  <si>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</si>
  <si>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</si>
  <si>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</si>
  <si>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</si>
  <si>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</si>
  <si>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</si>
  <si>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</si>
  <si>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</si>
  <si>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</si>
  <si>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</si>
  <si>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</si>
  <si>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</si>
  <si>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</si>
  <si>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</si>
  <si>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</si>
  <si>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</si>
  <si>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</si>
  <si>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</si>
  <si>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</si>
  <si>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</si>
  <si>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</si>
  <si>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</si>
  <si>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</si>
  <si>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</si>
  <si>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</si>
  <si>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</si>
  <si>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</si>
  <si>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</si>
  <si>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</si>
  <si>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</si>
  <si>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</si>
  <si>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</si>
  <si>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</si>
  <si>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</si>
  <si>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</si>
  <si>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</si>
  <si>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</si>
  <si>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</si>
  <si>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</si>
  <si>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</si>
  <si>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</si>
  <si>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</si>
  <si>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</si>
  <si>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</si>
  <si>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</si>
  <si>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</si>
  <si>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</si>
  <si>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</si>
  <si>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</si>
  <si>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</si>
  <si>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</si>
  <si>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</si>
  <si>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</si>
  <si>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</si>
  <si>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</si>
  <si>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</si>
  <si>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</si>
  <si>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</si>
  <si>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</si>
  <si>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</si>
  <si>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</si>
  <si>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</si>
  <si>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</si>
  <si>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</si>
  <si>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</si>
  <si>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</si>
  <si>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</si>
  <si>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</si>
  <si>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</si>
  <si>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</si>
  <si>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</si>
  <si>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</si>
  <si>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</si>
  <si>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</si>
  <si>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</si>
  <si>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</si>
  <si>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</si>
  <si>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</si>
  <si>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</si>
  <si>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</si>
  <si>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</si>
  <si>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</si>
  <si>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</si>
  <si>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</si>
  <si>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</si>
  <si>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</si>
  <si>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</si>
  <si>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</si>
  <si>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</si>
  <si>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</si>
  <si>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</si>
  <si>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</si>
  <si>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</si>
  <si>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</si>
  <si>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</si>
  <si>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</si>
  <si>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</si>
  <si>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</si>
  <si>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</si>
  <si>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</si>
  <si>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</si>
  <si>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</si>
  <si>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</si>
  <si>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</si>
  <si>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</si>
  <si>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</si>
  <si>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</si>
  <si>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</si>
  <si>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</si>
  <si>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</si>
  <si>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</si>
  <si>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</si>
  <si>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</si>
  <si>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</si>
  <si>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</si>
  <si>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</si>
  <si>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</si>
  <si>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</si>
  <si>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</si>
  <si>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</si>
  <si>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</si>
  <si>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</si>
  <si>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</si>
  <si>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</si>
  <si>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</si>
  <si>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</si>
  <si>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</si>
  <si>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</si>
  <si>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</si>
  <si>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</si>
  <si>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</si>
  <si>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</si>
  <si>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</si>
  <si>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</si>
  <si>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</si>
  <si>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</si>
  <si>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</si>
  <si>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</si>
  <si>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</si>
  <si>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</si>
  <si>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</si>
  <si>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</si>
  <si>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</si>
  <si>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</si>
  <si>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</si>
  <si>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</si>
  <si>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</si>
  <si>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</si>
  <si>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</si>
  <si>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</si>
  <si>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</si>
  <si>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</si>
  <si>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</si>
  <si>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</si>
  <si>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</si>
  <si>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</si>
  <si>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</si>
  <si>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</si>
  <si>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</si>
  <si>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</si>
  <si>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</si>
  <si>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</si>
  <si>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</si>
  <si>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</si>
  <si>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</si>
  <si>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</si>
  <si>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</si>
  <si>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</si>
  <si>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</si>
  <si>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</si>
  <si>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</si>
  <si>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</si>
  <si>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</si>
  <si>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</si>
  <si>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</si>
  <si>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</si>
  <si>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</si>
  <si>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</si>
  <si>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</si>
  <si>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</si>
  <si>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</si>
  <si>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</si>
  <si>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</si>
  <si>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</si>
  <si>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</si>
  <si>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</si>
  <si>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</si>
  <si>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</si>
  <si>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</si>
  <si>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</si>
  <si>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</si>
  <si>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</si>
  <si>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</si>
  <si>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</si>
  <si>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</si>
  <si>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</si>
  <si>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</si>
  <si>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</si>
  <si>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</si>
  <si>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</si>
  <si>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</si>
  <si>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</si>
  <si>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</si>
  <si>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</si>
  <si>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</si>
  <si>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</si>
  <si>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</si>
  <si>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</si>
  <si>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</si>
  <si>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</si>
  <si>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</si>
  <si>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</si>
  <si>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</si>
  <si>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</si>
  <si>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</si>
  <si>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</si>
  <si>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</si>
  <si>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</si>
  <si>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</si>
  <si>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</si>
  <si>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</si>
  <si>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</si>
  <si>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</si>
  <si>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</si>
  <si>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</si>
  <si>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</si>
  <si>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</si>
  <si>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</si>
  <si>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</si>
  <si>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</si>
  <si>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</si>
  <si>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</si>
  <si>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</si>
  <si>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</si>
  <si>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</si>
  <si>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</si>
  <si>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</si>
  <si>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</si>
  <si>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</si>
  <si>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</si>
  <si>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</si>
  <si>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</si>
  <si>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</si>
  <si>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</si>
  <si>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</si>
  <si>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</si>
  <si>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</si>
  <si>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</si>
  <si>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</si>
  <si>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</si>
  <si>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</si>
  <si>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</si>
  <si>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</si>
  <si>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</si>
  <si>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</si>
  <si>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</si>
  <si>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</si>
  <si>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</si>
  <si>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</si>
  <si>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</si>
  <si>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</si>
  <si>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</si>
  <si>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</si>
  <si>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</si>
  <si>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</si>
  <si>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</si>
  <si>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</si>
  <si>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</si>
  <si>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</si>
  <si>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</si>
  <si>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</si>
  <si>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</si>
  <si>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</si>
  <si>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</si>
  <si>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</si>
  <si>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</si>
  <si>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</si>
  <si>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</si>
  <si>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</si>
  <si>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</si>
  <si>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</si>
  <si>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</si>
  <si>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</si>
  <si>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</si>
  <si>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</si>
  <si>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</si>
  <si>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</si>
  <si>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</si>
  <si>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</si>
  <si>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</si>
  <si>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</si>
  <si>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</si>
  <si>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</si>
  <si>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</si>
  <si>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</si>
  <si>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</si>
  <si>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</si>
  <si>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</si>
  <si>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</si>
  <si>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</si>
  <si>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</si>
  <si>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</si>
  <si>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</si>
  <si>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</si>
  <si>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</si>
  <si>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</si>
  <si>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</si>
  <si>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</si>
  <si>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</si>
  <si>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</si>
  <si>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</si>
  <si>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</si>
  <si>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</si>
  <si>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</si>
  <si>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</si>
  <si>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</si>
  <si>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</si>
  <si>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</si>
  <si>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</si>
  <si>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</si>
  <si>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</si>
  <si>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</si>
  <si>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</si>
  <si>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</si>
  <si>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</si>
  <si>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</si>
  <si>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</si>
  <si>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</si>
  <si>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</si>
  <si>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</si>
  <si>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</si>
  <si>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</si>
  <si>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</si>
  <si>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</si>
  <si>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</si>
  <si>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</si>
  <si>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</si>
  <si>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</si>
  <si>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</si>
  <si>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</si>
  <si>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</si>
  <si>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</si>
  <si>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</si>
  <si>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</si>
  <si>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</si>
  <si>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</si>
  <si>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</si>
  <si>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</si>
  <si>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</si>
  <si>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</si>
  <si>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</si>
  <si>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</si>
  <si>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</si>
  <si>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</si>
  <si>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</si>
  <si>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</si>
  <si>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</si>
  <si>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</si>
  <si>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</si>
  <si>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</si>
  <si>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</si>
  <si>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</si>
  <si>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</si>
  <si>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</si>
  <si>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</si>
  <si>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</si>
  <si>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</si>
  <si>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</si>
  <si>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</si>
  <si>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</si>
  <si>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</si>
  <si>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</si>
  <si>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</si>
  <si>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</si>
  <si>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</si>
  <si>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</si>
  <si>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</si>
  <si>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</si>
  <si>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</si>
  <si>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</si>
  <si>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</si>
  <si>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</si>
  <si>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</si>
  <si>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</si>
  <si>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</si>
  <si>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</si>
  <si>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</si>
  <si>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</si>
  <si>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</si>
  <si>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</si>
  <si>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</si>
  <si>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</si>
  <si>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</si>
  <si>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</si>
  <si>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</si>
  <si>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</si>
  <si>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</si>
  <si>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</si>
  <si>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</si>
  <si>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</si>
  <si>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</si>
  <si>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</si>
  <si>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</si>
  <si>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</si>
  <si>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</si>
  <si>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</si>
  <si>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</si>
  <si>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</si>
  <si>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</si>
  <si>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</si>
  <si>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</si>
  <si>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</si>
  <si>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</si>
  <si>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</si>
  <si>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</si>
  <si>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</si>
  <si>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</si>
  <si>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</si>
  <si>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</si>
  <si>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</si>
  <si>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</si>
  <si>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</si>
  <si>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</si>
  <si>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</si>
  <si>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</si>
  <si>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</si>
  <si>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</si>
  <si>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</si>
  <si>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</si>
  <si>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</si>
  <si>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</si>
  <si>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</si>
  <si>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</si>
  <si>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</si>
  <si>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</si>
  <si>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</si>
  <si>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</si>
  <si>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</si>
  <si>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</si>
  <si>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</si>
  <si>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</si>
  <si>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</si>
  <si>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</si>
  <si>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</si>
  <si>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</si>
  <si>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</si>
  <si>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</si>
  <si>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</si>
  <si>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</si>
  <si>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</si>
  <si>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</si>
  <si>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</si>
  <si>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</si>
  <si>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</si>
  <si>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</si>
  <si>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</si>
  <si>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</si>
  <si>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</si>
  <si>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</si>
  <si>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</si>
  <si>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</si>
  <si>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</si>
  <si>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</si>
  <si>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</si>
  <si>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</si>
  <si>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</si>
  <si>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</si>
  <si>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</si>
  <si>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</si>
  <si>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</si>
  <si>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</si>
  <si>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</si>
  <si>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</si>
  <si>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</si>
  <si>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</si>
  <si>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</si>
  <si>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</si>
  <si>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</si>
  <si>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</si>
  <si>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</si>
  <si>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</si>
  <si>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</si>
  <si>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</si>
  <si>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</si>
  <si>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</si>
  <si>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</si>
  <si>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</si>
  <si>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</si>
  <si>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</si>
  <si>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</si>
  <si>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</si>
  <si>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</si>
  <si>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</si>
  <si>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</si>
  <si>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</si>
  <si>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</si>
  <si>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</si>
  <si>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</si>
  <si>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</si>
  <si>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</si>
  <si>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</si>
  <si>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</si>
  <si>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</si>
  <si>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</si>
  <si>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</si>
  <si>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</si>
  <si>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</si>
  <si>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</si>
  <si>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</si>
  <si>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</si>
  <si>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</si>
  <si>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</si>
  <si>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</si>
  <si>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</si>
  <si>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</si>
  <si>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</si>
  <si>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</si>
  <si>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</si>
  <si>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</si>
  <si>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</si>
  <si>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</si>
  <si>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</si>
  <si>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</si>
  <si>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</si>
  <si>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</si>
  <si>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</si>
  <si>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</si>
  <si>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</si>
  <si>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</si>
  <si>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</si>
  <si>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</si>
  <si>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</si>
  <si>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</si>
  <si>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</si>
  <si>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</si>
  <si>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</si>
  <si>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</si>
  <si>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</si>
  <si>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</si>
  <si>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</si>
  <si>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</si>
  <si>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</si>
  <si>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</si>
  <si>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</si>
  <si>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</si>
  <si>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</si>
  <si>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</si>
  <si>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</si>
  <si>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</si>
  <si>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</si>
  <si>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</si>
  <si>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</si>
  <si>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</si>
  <si>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</si>
  <si>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</si>
  <si>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</si>
  <si>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</si>
  <si>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</si>
  <si>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</si>
  <si>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</si>
  <si>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</si>
  <si>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</si>
  <si>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</si>
  <si>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</si>
  <si>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</si>
  <si>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</si>
  <si>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</si>
  <si>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</si>
  <si>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</si>
  <si>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</si>
  <si>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</si>
  <si>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</si>
  <si>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</si>
  <si>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</si>
  <si>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</si>
  <si>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</si>
  <si>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</si>
  <si>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</si>
  <si>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</si>
  <si>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</si>
  <si>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</si>
  <si>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</si>
  <si>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</si>
  <si>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</si>
  <si>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</si>
  <si>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</si>
  <si>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</si>
  <si>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</si>
  <si>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</si>
  <si>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</si>
  <si>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</si>
  <si>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</si>
  <si>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</si>
  <si>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</si>
  <si>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</si>
  <si>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</si>
  <si>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</si>
  <si>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</si>
  <si>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</si>
  <si>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</si>
  <si>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</si>
  <si>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</si>
  <si>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</si>
  <si>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</si>
  <si>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</si>
  <si>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</si>
  <si>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</si>
  <si>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</si>
  <si>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</si>
  <si>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</si>
  <si>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</si>
  <si>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</si>
  <si>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</si>
  <si>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</si>
  <si>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</si>
  <si>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</si>
  <si>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</si>
  <si>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</si>
  <si>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</si>
  <si>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</si>
  <si>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</si>
  <si>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</si>
  <si>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</si>
  <si>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</si>
  <si>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</si>
  <si>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</si>
  <si>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</si>
  <si>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</si>
  <si>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</si>
  <si>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</si>
  <si>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</si>
  <si>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</si>
  <si>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</si>
  <si>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</si>
  <si>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</si>
  <si>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</si>
  <si>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</si>
  <si>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</si>
  <si>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</si>
  <si>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</si>
  <si>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</si>
  <si>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</si>
  <si>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</si>
  <si>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</si>
  <si>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</si>
  <si>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</si>
  <si>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</si>
  <si>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</si>
  <si>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</si>
  <si>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</si>
  <si>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</si>
  <si>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</si>
  <si>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</si>
  <si>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</si>
  <si>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</si>
  <si>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</si>
  <si>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</si>
  <si>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</si>
  <si>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</si>
  <si>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</si>
  <si>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</si>
  <si>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</si>
  <si>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</si>
  <si>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</si>
  <si>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</si>
  <si>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</si>
  <si>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</si>
  <si>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</si>
  <si>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</si>
  <si>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</si>
  <si>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</si>
  <si>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</si>
  <si>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</si>
  <si>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</si>
  <si>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</si>
  <si>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</si>
  <si>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</si>
  <si>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</si>
  <si>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</si>
  <si>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</si>
  <si>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</si>
  <si>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</si>
  <si>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</si>
  <si>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</si>
  <si>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</si>
  <si>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</si>
  <si>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</si>
  <si>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</si>
  <si>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</si>
  <si>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</si>
  <si>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</si>
  <si>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</si>
  <si>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</si>
  <si>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</si>
  <si>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</si>
  <si>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</si>
  <si>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</si>
  <si>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</si>
  <si>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</si>
  <si>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</si>
  <si>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</si>
  <si>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</si>
  <si>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</si>
  <si>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</si>
  <si>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</si>
  <si>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</si>
  <si>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</si>
  <si>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</si>
  <si>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</si>
  <si>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</si>
  <si>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</si>
  <si>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</si>
  <si>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</si>
  <si>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</si>
  <si>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</si>
  <si>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</si>
  <si>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</si>
  <si>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</si>
  <si>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</si>
  <si>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</si>
  <si>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</si>
  <si>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</si>
  <si>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</si>
  <si>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</si>
  <si>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</si>
  <si>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</si>
  <si>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</si>
  <si>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</si>
  <si>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</si>
  <si>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</si>
  <si>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</si>
  <si>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</si>
  <si>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</si>
  <si>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</si>
  <si>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</si>
  <si>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</si>
  <si>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</si>
  <si>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</si>
  <si>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</si>
  <si>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</si>
  <si>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</si>
  <si>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</si>
  <si>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</si>
  <si>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</si>
  <si>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</si>
  <si>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</si>
  <si>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</si>
  <si>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</si>
  <si>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</si>
  <si>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</si>
  <si>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</si>
  <si>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</si>
  <si>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</si>
  <si>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</si>
  <si>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</si>
  <si>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</si>
  <si>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</si>
  <si>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</si>
  <si>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</si>
  <si>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</si>
  <si>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</si>
  <si>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</si>
  <si>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</si>
  <si>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</si>
  <si>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</si>
  <si>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</si>
  <si>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</si>
  <si>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</si>
  <si>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</si>
  <si>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</si>
  <si>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</si>
  <si>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</si>
  <si>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</si>
  <si>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</si>
  <si>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</si>
  <si>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</si>
  <si>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</si>
  <si>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</si>
  <si>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</si>
  <si>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</si>
  <si>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</si>
  <si>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</si>
  <si>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</si>
  <si>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</si>
  <si>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</si>
  <si>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</si>
  <si>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</si>
  <si>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</si>
  <si>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</si>
  <si>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</si>
  <si>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</si>
  <si>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</si>
  <si>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</si>
  <si>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</si>
  <si>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</si>
  <si>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</si>
  <si>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</si>
  <si>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</si>
  <si>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</si>
  <si>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</si>
  <si>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</si>
  <si>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</si>
  <si>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</si>
  <si>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</si>
  <si>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</si>
  <si>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</si>
  <si>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</si>
  <si>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</si>
  <si>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</si>
  <si>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</si>
  <si>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</si>
  <si>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</si>
  <si>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</si>
  <si>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</si>
  <si>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</si>
  <si>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</si>
  <si>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</si>
  <si>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</si>
  <si>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</si>
  <si>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</si>
  <si>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</si>
  <si>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</si>
  <si>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</si>
  <si>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</si>
  <si>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</si>
  <si>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</si>
  <si>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</si>
  <si>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</si>
  <si>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</si>
  <si>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</si>
  <si>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</si>
  <si>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</si>
  <si>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</si>
  <si>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</si>
  <si>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</si>
  <si>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</si>
  <si>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</si>
  <si>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</si>
  <si>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</si>
  <si>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</si>
  <si>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</si>
  <si>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</si>
  <si>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</si>
  <si>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</si>
  <si>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</si>
  <si>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</si>
  <si>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</si>
  <si>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</si>
  <si>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</si>
  <si>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</si>
  <si>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</si>
  <si>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</si>
  <si>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</si>
  <si>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</si>
  <si>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</si>
  <si>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</si>
  <si>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</si>
  <si>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</si>
  <si>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</si>
  <si>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</si>
  <si>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</si>
  <si>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</si>
  <si>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</si>
  <si>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</si>
  <si>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</si>
  <si>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</si>
  <si>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</si>
  <si>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</si>
  <si>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</si>
  <si>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</si>
  <si>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</si>
  <si>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</si>
  <si>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</si>
  <si>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</si>
  <si>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</si>
  <si>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</si>
  <si>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</si>
  <si>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</si>
  <si>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</si>
  <si>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</si>
  <si>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</si>
  <si>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</si>
  <si>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</si>
  <si>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</si>
  <si>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</si>
  <si>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</si>
  <si>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</si>
  <si>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</si>
  <si>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</si>
  <si>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</si>
  <si>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</si>
  <si>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</si>
  <si>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</si>
  <si>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</si>
  <si>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</si>
  <si>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</si>
  <si>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</si>
  <si>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</si>
  <si>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</si>
  <si>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</si>
  <si>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</si>
  <si>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</si>
  <si>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</si>
  <si>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</si>
  <si>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</si>
  <si>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</si>
  <si>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</si>
  <si>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</si>
  <si>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</si>
  <si>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</si>
  <si>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</si>
  <si>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</si>
  <si>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</si>
  <si>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</si>
  <si>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</si>
  <si>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</si>
  <si>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</si>
  <si>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</si>
  <si>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</si>
  <si>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</si>
  <si>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</si>
  <si>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</si>
  <si>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</si>
  <si>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</si>
  <si>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</si>
  <si>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</si>
  <si>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</si>
  <si>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</si>
  <si>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</si>
  <si>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</si>
  <si>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</si>
  <si>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</si>
  <si>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</si>
  <si>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</si>
  <si>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</si>
  <si>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</si>
  <si>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</si>
  <si>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</si>
  <si>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</si>
  <si>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</si>
  <si>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</si>
  <si>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</si>
  <si>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</si>
  <si>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</si>
  <si>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</si>
  <si>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</si>
  <si>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</si>
  <si>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</si>
  <si>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</si>
  <si>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</si>
  <si>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</si>
  <si>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</si>
  <si>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</si>
  <si>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</si>
  <si>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</si>
  <si>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</si>
  <si>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</si>
  <si>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</si>
  <si>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</si>
  <si>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</si>
  <si>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</si>
  <si>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</si>
  <si>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</si>
  <si>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</si>
  <si>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</si>
  <si>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</si>
  <si>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</si>
  <si>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</si>
  <si>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</si>
  <si>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</si>
  <si>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</si>
  <si>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</si>
  <si>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</si>
  <si>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</si>
  <si>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</si>
  <si>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</si>
  <si>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</si>
  <si>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</si>
  <si>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</si>
  <si>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</si>
  <si>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</si>
  <si>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</si>
  <si>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</si>
  <si>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</si>
  <si>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</si>
  <si>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</si>
  <si>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</si>
  <si>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</si>
  <si>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</si>
  <si>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</si>
  <si>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</si>
  <si>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</si>
  <si>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</si>
  <si>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</si>
  <si>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</si>
  <si>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</si>
  <si>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</si>
  <si>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</si>
  <si>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</si>
  <si>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</si>
  <si>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</si>
  <si>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</si>
  <si>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</si>
  <si>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</si>
  <si>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</si>
  <si>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</si>
  <si>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</si>
  <si>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</si>
  <si>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</si>
  <si>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</si>
  <si>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</si>
  <si>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</si>
  <si>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</si>
  <si>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</si>
  <si>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</si>
  <si>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</si>
  <si>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</si>
  <si>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</si>
  <si>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</si>
  <si>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</si>
  <si>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</si>
  <si>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</si>
  <si>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</si>
  <si>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</si>
  <si>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</si>
  <si>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</si>
  <si>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</si>
  <si>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</si>
  <si>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</si>
  <si>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</si>
  <si>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</si>
  <si>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</si>
  <si>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</si>
  <si>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</si>
  <si>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</si>
  <si>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</si>
  <si>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</si>
  <si>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</si>
  <si>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</si>
  <si>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</si>
  <si>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</si>
  <si>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</si>
  <si>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</si>
  <si>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</si>
  <si>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</si>
  <si>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</si>
  <si>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</si>
  <si>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</si>
  <si>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</si>
  <si>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</si>
  <si>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</si>
  <si>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</si>
  <si>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</si>
  <si>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</si>
  <si>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</si>
  <si>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</si>
  <si>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</si>
  <si>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</si>
  <si>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</si>
  <si>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</si>
  <si>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</si>
  <si>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</si>
  <si>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</si>
  <si>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</si>
  <si>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</si>
  <si>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</si>
  <si>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</si>
  <si>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</si>
  <si>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</si>
  <si>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</si>
  <si>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</si>
  <si>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</si>
  <si>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</si>
  <si>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</si>
  <si>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</si>
  <si>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</si>
  <si>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</si>
  <si>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</si>
  <si>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</si>
  <si>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</si>
  <si>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</si>
  <si>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</si>
  <si>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</si>
  <si>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</si>
  <si>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</si>
  <si>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</si>
  <si>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</si>
  <si>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</si>
  <si>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</si>
  <si>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</si>
  <si>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</si>
  <si>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</si>
  <si>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</si>
  <si>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</si>
  <si>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</si>
  <si>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</si>
  <si>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</si>
  <si>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</si>
  <si>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</si>
  <si>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</si>
  <si>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</si>
  <si>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</si>
  <si>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</si>
  <si>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</si>
  <si>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</si>
  <si>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</si>
  <si>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</si>
  <si>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</si>
  <si>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</si>
  <si>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</si>
  <si>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</si>
  <si>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</si>
  <si>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</si>
  <si>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</si>
  <si>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</si>
  <si>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</si>
  <si>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</si>
  <si>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</si>
  <si>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</si>
  <si>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</si>
  <si>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</si>
  <si>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</si>
  <si>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</si>
  <si>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</si>
  <si>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</si>
  <si>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</si>
  <si>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</si>
  <si>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</si>
  <si>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</si>
  <si>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</si>
  <si>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</si>
  <si>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</si>
  <si>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</si>
  <si>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</si>
  <si>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</si>
  <si>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</si>
  <si>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</si>
  <si>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</si>
  <si>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</si>
  <si>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</si>
  <si>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</si>
  <si>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</si>
  <si>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</si>
  <si>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</si>
  <si>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</si>
  <si>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</si>
  <si>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</si>
  <si>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</si>
  <si>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</si>
  <si>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</si>
  <si>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</si>
  <si>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</si>
  <si>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</si>
  <si>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</si>
  <si>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</si>
  <si>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</si>
  <si>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</si>
  <si>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</si>
  <si>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</si>
  <si>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</si>
  <si>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</si>
  <si>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</si>
  <si>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</si>
  <si>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</si>
  <si>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</si>
  <si>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</si>
  <si>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</si>
  <si>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</si>
  <si>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</si>
  <si>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</si>
  <si>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</si>
  <si>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</si>
  <si>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</si>
  <si>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</si>
  <si>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</si>
  <si>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</si>
  <si>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</si>
  <si>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</si>
  <si>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</si>
  <si>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</si>
  <si>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</si>
  <si>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</si>
  <si>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</si>
  <si>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</si>
  <si>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</si>
  <si>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</si>
  <si>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</si>
  <si>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</si>
  <si>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</si>
  <si>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</si>
  <si>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</si>
  <si>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</si>
  <si>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</si>
  <si>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</si>
  <si>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</si>
  <si>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</si>
  <si>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</si>
  <si>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</si>
  <si>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</si>
  <si>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</si>
  <si>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</si>
  <si>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</si>
  <si>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</si>
  <si>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</si>
  <si>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</si>
  <si>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</si>
  <si>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</si>
  <si>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</si>
  <si>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</si>
  <si>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</si>
  <si>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</si>
  <si>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</si>
  <si>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</si>
  <si>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</si>
  <si>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</si>
  <si>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</si>
  <si>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</si>
  <si>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</si>
  <si>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</si>
  <si>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</si>
  <si>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</si>
  <si>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</si>
  <si>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</si>
  <si>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</si>
  <si>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</si>
  <si>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</si>
  <si>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</si>
  <si>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</si>
  <si>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</si>
  <si>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</si>
  <si>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</si>
  <si>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</si>
  <si>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</si>
  <si>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</si>
  <si>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</si>
  <si>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</si>
  <si>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</si>
  <si>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</si>
  <si>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</si>
  <si>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</si>
  <si>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</si>
  <si>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</si>
  <si>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</si>
  <si>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</si>
  <si>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</si>
  <si>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</si>
  <si>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</si>
  <si>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</si>
  <si>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</si>
  <si>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</si>
  <si>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</si>
  <si>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</si>
  <si>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</si>
  <si>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</si>
  <si>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</si>
  <si>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</si>
  <si>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</si>
  <si>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</si>
  <si>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</si>
  <si>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</si>
  <si>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</si>
  <si>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</si>
  <si>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</si>
  <si>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</si>
  <si>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</si>
  <si>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</si>
  <si>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</si>
  <si>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</si>
  <si>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</si>
  <si>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</si>
  <si>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</si>
  <si>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</si>
  <si>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</si>
  <si>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</si>
  <si>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</si>
  <si>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</si>
  <si>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</si>
  <si>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</si>
  <si>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</si>
  <si>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</si>
  <si>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</si>
  <si>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</si>
  <si>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</si>
  <si>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</si>
  <si>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</si>
  <si>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</si>
  <si>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</si>
  <si>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</si>
  <si>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</si>
  <si>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</si>
  <si>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</si>
  <si>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</si>
  <si>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</si>
  <si>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</si>
  <si>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</si>
  <si>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</si>
  <si>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</si>
  <si>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</si>
  <si>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</si>
  <si>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</si>
  <si>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</si>
  <si>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</si>
  <si>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</si>
  <si>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</si>
  <si>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</si>
  <si>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</si>
  <si>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</si>
  <si>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</si>
  <si>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</si>
  <si>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</si>
  <si>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</si>
  <si>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</si>
  <si>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</si>
  <si>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</si>
  <si>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</si>
  <si>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</si>
  <si>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</si>
  <si>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</si>
  <si>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</si>
  <si>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</si>
  <si>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</si>
  <si>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</si>
  <si>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</si>
  <si>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</si>
  <si>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</si>
  <si>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</si>
  <si>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</si>
  <si>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</si>
  <si>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</si>
  <si>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</si>
  <si>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</si>
  <si>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</si>
  <si>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</si>
  <si>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</si>
  <si>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</si>
  <si>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</si>
  <si>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</si>
  <si>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</si>
  <si>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</si>
  <si>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</si>
  <si>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</si>
  <si>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</si>
  <si>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</si>
  <si>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</si>
  <si>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</si>
  <si>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</si>
  <si>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</si>
  <si>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</si>
  <si>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</si>
  <si>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</si>
  <si>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</si>
  <si>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</si>
  <si>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</si>
  <si>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</si>
  <si>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</si>
  <si>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</si>
  <si>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</si>
  <si>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</si>
  <si>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</si>
  <si>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</si>
  <si>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</si>
  <si>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</si>
  <si>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</si>
  <si>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</si>
  <si>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</si>
  <si>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</si>
  <si>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</si>
  <si>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</si>
  <si>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</si>
  <si>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</si>
  <si>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</si>
  <si>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</si>
  <si>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</si>
  <si>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</si>
  <si>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</si>
  <si>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</si>
  <si>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</si>
  <si>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</si>
  <si>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</si>
  <si>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</si>
  <si>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</si>
  <si>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</si>
  <si>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</si>
  <si>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</si>
  <si>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</si>
  <si>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</si>
  <si>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</si>
  <si>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</si>
  <si>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</si>
  <si>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</si>
  <si>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</si>
  <si>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</si>
  <si>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</si>
  <si>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</si>
  <si>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</si>
  <si>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</si>
  <si>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</si>
  <si>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</si>
  <si>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</si>
  <si>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</si>
  <si>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</si>
  <si>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</si>
  <si>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</si>
  <si>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</si>
  <si>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</si>
  <si>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</si>
  <si>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</si>
  <si>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</si>
  <si>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</si>
  <si>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</si>
  <si>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</si>
  <si>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</si>
  <si>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</si>
  <si>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</si>
  <si>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</si>
  <si>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</si>
  <si>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</si>
  <si>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</si>
  <si>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</si>
  <si>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</si>
  <si>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</si>
  <si>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</si>
  <si>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</si>
  <si>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</si>
  <si>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</si>
  <si>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</si>
  <si>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</si>
  <si>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</si>
  <si>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</si>
  <si>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</si>
  <si>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</si>
  <si>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</si>
  <si>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</si>
  <si>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</si>
  <si>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</si>
  <si>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</si>
  <si>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</si>
  <si>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</si>
  <si>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</si>
  <si>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</si>
  <si>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</si>
  <si>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</si>
  <si>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</si>
  <si>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</si>
  <si>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</si>
  <si>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</si>
  <si>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</si>
  <si>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</si>
  <si>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</si>
  <si>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</si>
  <si>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</si>
  <si>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</si>
  <si>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</si>
  <si>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</si>
  <si>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</si>
  <si>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</si>
  <si>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</si>
  <si>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</si>
  <si>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</si>
  <si>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</si>
  <si>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</si>
  <si>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</si>
  <si>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</si>
  <si>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</si>
  <si>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</si>
  <si>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</si>
  <si>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</si>
  <si>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</si>
  <si>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</si>
  <si>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</si>
  <si>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</si>
  <si>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</si>
  <si>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</si>
  <si>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</si>
  <si>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</si>
  <si>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</si>
  <si>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</si>
  <si>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</si>
  <si>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</si>
  <si>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</si>
  <si>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</si>
  <si>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</si>
  <si>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</si>
  <si>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</si>
  <si>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</si>
  <si>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</si>
  <si>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</si>
  <si>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</si>
  <si>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</si>
  <si>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</si>
  <si>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</si>
  <si>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</si>
  <si>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</si>
  <si>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</si>
  <si>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</si>
  <si>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</si>
  <si>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</si>
  <si>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</si>
  <si>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</si>
  <si>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</si>
  <si>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</si>
  <si>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</si>
  <si>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</si>
  <si>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</si>
  <si>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</si>
  <si>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</si>
  <si>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</si>
  <si>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</si>
  <si>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</si>
  <si>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</si>
  <si>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</si>
  <si>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</si>
  <si>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</si>
  <si>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</si>
  <si>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</si>
  <si>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</si>
  <si>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</si>
  <si>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</si>
  <si>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</si>
  <si>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</si>
  <si>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</si>
  <si>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</si>
  <si>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</si>
  <si>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</si>
  <si>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</si>
  <si>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</si>
  <si>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</si>
  <si>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</si>
  <si>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</si>
  <si>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</si>
  <si>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</si>
  <si>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</si>
  <si>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</si>
  <si>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</si>
  <si>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</si>
  <si>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</si>
  <si>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</si>
  <si>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</si>
  <si>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</si>
  <si>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</si>
  <si>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</si>
  <si>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</si>
  <si>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</si>
  <si>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</si>
  <si>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</si>
  <si>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</si>
  <si>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</si>
  <si>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</si>
  <si>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</si>
  <si>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</si>
  <si>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</si>
  <si>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</si>
  <si>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</si>
  <si>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</si>
  <si>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</si>
  <si>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</si>
  <si>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</si>
  <si>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</si>
  <si>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</si>
  <si>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</si>
  <si>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</si>
  <si>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</si>
  <si>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</si>
  <si>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</si>
  <si>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</si>
  <si>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</si>
  <si>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</si>
  <si>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</si>
  <si>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</si>
  <si>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</si>
  <si>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</si>
  <si>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</si>
  <si>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</si>
  <si>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</si>
  <si>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</si>
  <si>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</si>
  <si>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</si>
  <si>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</si>
  <si>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</si>
  <si>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</si>
  <si>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</si>
  <si>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</si>
  <si>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</si>
  <si>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</si>
  <si>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</si>
  <si>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</si>
  <si>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</si>
  <si>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</si>
  <si>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</si>
  <si>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</si>
  <si>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</si>
  <si>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</si>
  <si>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</si>
  <si>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</si>
  <si>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</si>
  <si>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</si>
  <si>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</si>
  <si>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</si>
  <si>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</si>
  <si>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</si>
  <si>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</si>
  <si>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</si>
  <si>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</si>
  <si>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</si>
  <si>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</si>
  <si>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</si>
  <si>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</si>
  <si>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</si>
  <si>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</si>
  <si>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</si>
  <si>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</si>
  <si>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</si>
  <si>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</si>
  <si>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</si>
  <si>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</si>
  <si>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</si>
  <si>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</si>
  <si>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</si>
  <si>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</si>
  <si>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</si>
  <si>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</si>
  <si>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</si>
  <si>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</si>
  <si>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</si>
  <si>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</si>
  <si>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</si>
  <si>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</si>
  <si>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</si>
  <si>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</si>
  <si>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</si>
  <si>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</si>
  <si>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</si>
  <si>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</si>
  <si>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</si>
  <si>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</si>
  <si>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</si>
  <si>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</si>
  <si>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</si>
  <si>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</si>
  <si>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</si>
  <si>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</si>
  <si>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</si>
  <si>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</si>
  <si>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</si>
  <si>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</si>
  <si>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</si>
  <si>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</si>
  <si>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</si>
  <si>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</si>
  <si>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</si>
  <si>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</si>
  <si>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</si>
  <si>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</si>
  <si>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</si>
  <si>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</si>
  <si>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</si>
  <si>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</si>
  <si>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</si>
  <si>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</si>
  <si>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</si>
  <si>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</si>
  <si>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</si>
  <si>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</si>
  <si>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</si>
  <si>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</si>
  <si>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</si>
  <si>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</si>
  <si>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</si>
  <si>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</si>
  <si>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</si>
  <si>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</si>
  <si>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</si>
  <si>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</si>
  <si>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</si>
  <si>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</si>
  <si>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</si>
  <si>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</si>
  <si>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</si>
  <si>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</si>
  <si>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</si>
  <si>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</si>
  <si>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</si>
  <si>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</si>
  <si>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</si>
  <si>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</si>
  <si>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</si>
  <si>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</si>
  <si>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</si>
  <si>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</si>
  <si>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</si>
  <si>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</si>
  <si>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</si>
  <si>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</si>
  <si>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</si>
  <si>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</si>
  <si>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</si>
  <si>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</si>
  <si>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</si>
  <si>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</si>
  <si>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</si>
  <si>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</si>
  <si>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</si>
  <si>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</si>
  <si>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</si>
  <si>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</si>
  <si>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</si>
  <si>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</si>
  <si>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</si>
  <si>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</si>
  <si>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</si>
  <si>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</si>
  <si>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</si>
  <si>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</si>
  <si>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</si>
  <si>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</si>
  <si>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</si>
  <si>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</si>
  <si>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</si>
  <si>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</si>
  <si>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</si>
  <si>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</si>
  <si>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</si>
  <si>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</si>
  <si>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</si>
  <si>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</si>
  <si>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</si>
  <si>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</si>
  <si>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</si>
  <si>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</si>
  <si>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</si>
  <si>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</si>
  <si>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</si>
  <si>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</si>
  <si>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</si>
  <si>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</si>
  <si>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</si>
  <si>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</si>
  <si>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</si>
  <si>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</si>
  <si>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</si>
  <si>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</si>
  <si>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</si>
  <si>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</si>
  <si>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</si>
  <si>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</si>
  <si>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</si>
  <si>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</si>
  <si>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</si>
  <si>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</si>
  <si>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</si>
  <si>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</si>
  <si>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</si>
  <si>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</si>
  <si>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</si>
  <si>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</si>
  <si>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</si>
  <si>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</si>
  <si>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</si>
  <si>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</si>
  <si>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</si>
  <si>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</si>
  <si>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</si>
  <si>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</si>
  <si>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</si>
  <si>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</si>
  <si>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</si>
  <si>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</si>
  <si>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</si>
  <si>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</si>
  <si>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</si>
  <si>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</si>
  <si>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</si>
  <si>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</si>
  <si>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</si>
  <si>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</si>
  <si>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</si>
  <si>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</si>
  <si>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</si>
  <si>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</si>
  <si>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</si>
  <si>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</si>
  <si>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</si>
  <si>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</si>
  <si>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</si>
  <si>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</si>
  <si>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</si>
  <si>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</si>
  <si>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</si>
  <si>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</si>
  <si>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</si>
  <si>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</si>
  <si>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</si>
  <si>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</si>
  <si>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</si>
  <si>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</si>
  <si>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</si>
  <si>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</si>
  <si>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</si>
  <si>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</si>
  <si>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</si>
  <si>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</si>
  <si>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</si>
  <si>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</si>
  <si>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</si>
  <si>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</si>
  <si>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</si>
  <si>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</si>
  <si>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</si>
  <si>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</si>
  <si>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</si>
  <si>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</si>
  <si>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</si>
  <si>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</si>
  <si>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</si>
  <si>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</si>
  <si>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</si>
  <si>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</si>
  <si>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</si>
  <si>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</si>
  <si>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</si>
  <si>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</si>
  <si>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</si>
  <si>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</si>
  <si>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</si>
  <si>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</si>
  <si>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</si>
  <si>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</si>
  <si>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</si>
  <si>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</si>
  <si>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</si>
  <si>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</si>
  <si>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</si>
  <si>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</si>
  <si>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</si>
  <si>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</si>
  <si>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</si>
  <si>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</si>
  <si>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</si>
  <si>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</si>
  <si>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</si>
  <si>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</si>
  <si>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</si>
  <si>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</si>
  <si>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</si>
  <si>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</si>
  <si>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</si>
  <si>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</si>
  <si>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</si>
  <si>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</si>
  <si>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</si>
  <si>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</si>
  <si>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</si>
  <si>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</si>
  <si>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</si>
  <si>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</si>
  <si>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</si>
  <si>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</si>
  <si>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</si>
  <si>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</si>
  <si>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</si>
  <si>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</si>
  <si>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</si>
  <si>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</si>
  <si>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</si>
  <si>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</si>
  <si>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</si>
  <si>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</si>
  <si>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</si>
  <si>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</si>
  <si>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</si>
  <si>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</si>
  <si>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</si>
  <si>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</si>
  <si>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</si>
  <si>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</si>
  <si>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</si>
  <si>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</si>
  <si>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</si>
  <si>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</si>
  <si>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</si>
  <si>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</si>
  <si>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</si>
  <si>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</si>
  <si>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</si>
  <si>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</si>
  <si>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</si>
  <si>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</si>
  <si>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</si>
  <si>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</si>
  <si>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</si>
  <si>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</si>
  <si>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</si>
  <si>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</si>
  <si>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</si>
  <si>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</si>
  <si>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</si>
  <si>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</si>
  <si>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</si>
  <si>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</si>
  <si>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</si>
  <si>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</si>
  <si>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</si>
  <si>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</si>
  <si>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</si>
  <si>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</si>
  <si>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</si>
  <si>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</si>
  <si>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</si>
  <si>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</si>
  <si>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</si>
  <si>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</si>
  <si>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</si>
  <si>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</si>
  <si>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</si>
  <si>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</si>
  <si>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</si>
  <si>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</si>
  <si>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</si>
  <si>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</si>
  <si>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</si>
  <si>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</si>
  <si>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</si>
  <si>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</si>
  <si>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</si>
  <si>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</si>
  <si>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</si>
  <si>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</si>
  <si>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</si>
  <si>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</si>
  <si>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</si>
  <si>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</si>
  <si>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</si>
  <si>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</si>
  <si>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</si>
  <si>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</si>
  <si>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</si>
  <si>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</si>
  <si>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</si>
  <si>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</si>
  <si>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</si>
  <si>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</si>
  <si>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</si>
  <si>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</si>
  <si>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</si>
  <si>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</si>
  <si>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</si>
  <si>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</si>
  <si>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</si>
  <si>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</si>
  <si>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</si>
  <si>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</si>
  <si>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</si>
  <si>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</si>
  <si>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</si>
  <si>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</si>
  <si>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</si>
  <si>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</si>
  <si>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</si>
  <si>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</si>
  <si>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</si>
  <si>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</si>
  <si>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</si>
  <si>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</si>
  <si>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</si>
  <si>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</si>
  <si>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</si>
  <si>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</si>
  <si>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</si>
  <si>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</si>
  <si>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</si>
  <si>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</si>
  <si>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</si>
  <si>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</si>
  <si>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</si>
  <si>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</si>
  <si>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</si>
  <si>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</si>
  <si>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</si>
  <si>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</si>
  <si>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</si>
  <si>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</si>
  <si>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</si>
  <si>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</si>
  <si>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</si>
  <si>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</si>
  <si>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</si>
  <si>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</si>
  <si>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</si>
  <si>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</si>
  <si>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</si>
  <si>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</si>
  <si>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</si>
  <si>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</si>
  <si>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</si>
  <si>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</si>
  <si>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</si>
  <si>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</si>
  <si>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</si>
  <si>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</si>
  <si>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</si>
  <si>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</si>
  <si>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</si>
  <si>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</si>
  <si>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</si>
  <si>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</si>
  <si>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</si>
  <si>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</si>
  <si>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</si>
  <si>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</si>
  <si>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</si>
  <si>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</si>
  <si>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</si>
  <si>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</si>
  <si>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</si>
  <si>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</si>
  <si>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</si>
  <si>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</si>
  <si>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</si>
  <si>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</si>
  <si>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</si>
  <si>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</si>
  <si>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</si>
  <si>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</si>
  <si>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</si>
  <si>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</si>
  <si>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</si>
  <si>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</si>
  <si>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</si>
  <si>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</si>
  <si>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</si>
  <si>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</si>
  <si>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</si>
  <si>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</si>
  <si>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</si>
  <si>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</si>
  <si>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</si>
  <si>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</si>
  <si>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</si>
  <si>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</si>
  <si>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</si>
  <si>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</si>
  <si>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</si>
  <si>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</si>
  <si>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</si>
  <si>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</si>
  <si>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</si>
  <si>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</si>
  <si>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</si>
  <si>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</si>
  <si>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</si>
  <si>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</si>
  <si>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</si>
  <si>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</si>
  <si>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</si>
  <si>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</si>
  <si>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</si>
  <si>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</si>
  <si>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</si>
  <si>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</si>
  <si>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</si>
  <si>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</si>
  <si>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</si>
  <si>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</si>
  <si>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</si>
  <si>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</si>
  <si>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</si>
  <si>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</si>
  <si>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</si>
  <si>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</si>
  <si>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</si>
  <si>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</si>
  <si>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</si>
  <si>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</si>
  <si>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</si>
  <si>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</si>
  <si>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</si>
  <si>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</si>
  <si>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</si>
  <si>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</si>
  <si>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</si>
  <si>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</si>
  <si>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</si>
  <si>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</si>
  <si>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</si>
  <si>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</si>
  <si>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</si>
  <si>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</si>
  <si>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</si>
  <si>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</si>
  <si>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</si>
  <si>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</si>
  <si>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</si>
  <si>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</si>
  <si>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</si>
  <si>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</si>
  <si>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</si>
  <si>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</si>
  <si>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</si>
  <si>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</si>
  <si>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</si>
  <si>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</si>
  <si>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</si>
  <si>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</si>
  <si>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</si>
  <si>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</si>
  <si>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</si>
  <si>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</si>
  <si>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</si>
  <si>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</si>
  <si>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</si>
  <si>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</si>
  <si>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</si>
  <si>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</si>
  <si>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</si>
  <si>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</si>
  <si>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</si>
  <si>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</si>
  <si>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</si>
  <si>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</si>
  <si>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</si>
  <si>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</si>
  <si>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</si>
  <si>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</si>
  <si>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</si>
  <si>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</si>
  <si>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</si>
  <si>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</si>
  <si>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</si>
  <si>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</si>
  <si>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</si>
  <si>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</si>
  <si>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</si>
  <si>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</si>
  <si>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</si>
  <si>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</si>
  <si>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</si>
  <si>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</si>
  <si>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</si>
  <si>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</si>
  <si>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</si>
  <si>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</si>
  <si>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</si>
  <si>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</si>
  <si>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</si>
  <si>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</si>
  <si>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</si>
  <si>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</si>
  <si>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</si>
  <si>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</si>
  <si>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</si>
  <si>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</si>
  <si>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</si>
  <si>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</si>
  <si>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</si>
  <si>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</si>
  <si>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</si>
  <si>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</si>
  <si>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</si>
  <si>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</si>
  <si>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</si>
  <si>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</si>
  <si>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</si>
  <si>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</si>
  <si>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</si>
  <si>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</si>
  <si>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</si>
  <si>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</si>
  <si>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</si>
  <si>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</si>
  <si>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</si>
  <si>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</si>
  <si>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</si>
  <si>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</si>
  <si>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</si>
  <si>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</si>
  <si>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</si>
  <si>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</si>
  <si>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</si>
  <si>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</si>
  <si>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</si>
  <si>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</si>
  <si>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</si>
  <si>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</si>
  <si>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</si>
  <si>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</si>
  <si>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</si>
  <si>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</si>
  <si>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</si>
  <si>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</si>
  <si>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</si>
  <si>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</si>
  <si>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</si>
  <si>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</si>
  <si>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</si>
  <si>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</si>
  <si>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</si>
  <si>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</si>
  <si>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</si>
  <si>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</si>
  <si>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</si>
  <si>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</si>
  <si>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</si>
  <si>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</si>
  <si>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</si>
  <si>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</si>
  <si>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</si>
  <si>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</si>
  <si>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</si>
  <si>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</si>
  <si>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</si>
  <si>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</si>
  <si>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</si>
  <si>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</si>
  <si>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</si>
  <si>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</si>
  <si>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</si>
  <si>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</si>
  <si>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</si>
  <si>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</si>
  <si>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</si>
  <si>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</si>
  <si>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</si>
  <si>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</si>
  <si>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</si>
  <si>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</si>
  <si>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</si>
  <si>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</si>
  <si>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</si>
  <si>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</si>
  <si>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</si>
  <si>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</si>
  <si>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</si>
  <si>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</si>
  <si>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</si>
  <si>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</si>
  <si>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</si>
  <si>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</si>
  <si>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</si>
  <si>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</si>
  <si>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</si>
  <si>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</si>
  <si>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</si>
  <si>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</si>
  <si>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</si>
  <si>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</si>
  <si>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</si>
  <si>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</si>
  <si>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</si>
  <si>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</si>
  <si>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</si>
  <si>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</si>
  <si>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</si>
  <si>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</si>
  <si>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</si>
  <si>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</si>
  <si>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</si>
  <si>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</si>
  <si>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</si>
  <si>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</si>
  <si>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</si>
  <si>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</si>
  <si>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</si>
  <si>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</si>
  <si>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</si>
  <si>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</si>
  <si>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</si>
  <si>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</si>
  <si>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</si>
  <si>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</si>
  <si>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</si>
  <si>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</si>
  <si>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</si>
  <si>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</si>
  <si>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</si>
  <si>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</si>
  <si>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</si>
  <si>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</si>
  <si>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</si>
  <si>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</si>
  <si>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</si>
  <si>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</si>
  <si>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</si>
  <si>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</si>
  <si>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</si>
  <si>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</si>
  <si>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</si>
  <si>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</si>
  <si>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</si>
  <si>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</si>
  <si>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</si>
  <si>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</si>
  <si>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</si>
  <si>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</si>
  <si>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</si>
  <si>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</si>
  <si>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</si>
  <si>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</si>
  <si>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</si>
  <si>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</si>
  <si>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</si>
  <si>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</si>
  <si>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</si>
  <si>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</si>
  <si>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</si>
  <si>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</si>
  <si>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</si>
  <si>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</si>
  <si>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</si>
  <si>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</si>
  <si>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</si>
  <si>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</si>
  <si>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</si>
  <si>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</si>
  <si>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</si>
  <si>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</si>
  <si>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</si>
  <si>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</si>
  <si>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</si>
  <si>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</si>
  <si>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</si>
  <si>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</si>
  <si>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</si>
  <si>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</si>
  <si>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</si>
  <si>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</si>
  <si>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</si>
  <si>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</si>
  <si>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</si>
  <si>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</si>
  <si>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</si>
  <si>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</si>
  <si>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</si>
  <si>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</si>
  <si>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</si>
  <si>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</si>
  <si>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</si>
  <si>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</si>
  <si>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</si>
  <si>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</si>
  <si>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</si>
  <si>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</si>
  <si>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</si>
  <si>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</si>
  <si>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</si>
  <si>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</si>
  <si>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</si>
  <si>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</si>
  <si>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</si>
  <si>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</si>
  <si>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</si>
  <si>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</si>
  <si>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</si>
  <si>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</si>
  <si>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</si>
  <si>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</si>
  <si>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</si>
  <si>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</si>
  <si>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</si>
  <si>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</si>
  <si>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</si>
  <si>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</si>
  <si>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</si>
  <si>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</si>
  <si>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</si>
  <si>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</si>
  <si>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</si>
  <si>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</si>
  <si>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</si>
  <si>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</si>
  <si>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</si>
  <si>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</si>
  <si>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</si>
  <si>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</si>
  <si>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</si>
  <si>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</si>
  <si>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</si>
  <si>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</si>
  <si>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</si>
  <si>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</si>
  <si>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</si>
  <si>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</si>
  <si>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</si>
  <si>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</si>
  <si>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</si>
  <si>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</si>
  <si>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</si>
  <si>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</si>
  <si>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</si>
  <si>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</si>
  <si>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</si>
  <si>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</si>
  <si>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</si>
  <si>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</si>
  <si>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</si>
  <si>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</si>
  <si>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</si>
  <si>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</si>
  <si>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</si>
  <si>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</si>
  <si>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</si>
  <si>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</si>
  <si>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</si>
  <si>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</si>
  <si>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</si>
  <si>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</si>
  <si>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</si>
  <si>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</si>
  <si>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</si>
  <si>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</si>
  <si>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</si>
  <si>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</si>
  <si>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</si>
  <si>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</si>
  <si>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</si>
  <si>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</si>
  <si>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</si>
  <si>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</si>
  <si>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</si>
  <si>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</si>
  <si>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</si>
  <si>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</si>
  <si>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</si>
  <si>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</si>
  <si>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</si>
  <si>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</si>
  <si>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</si>
  <si>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</si>
  <si>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</si>
  <si>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</si>
  <si>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</si>
  <si>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</si>
  <si>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</si>
  <si>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</si>
  <si>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</si>
  <si>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</si>
  <si>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</si>
  <si>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</si>
  <si>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</si>
  <si>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</si>
  <si>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</si>
  <si>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</si>
  <si>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</si>
  <si>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</si>
  <si>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</si>
  <si>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</si>
  <si>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</si>
  <si>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</si>
  <si>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</si>
  <si>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</si>
  <si>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</si>
  <si>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</si>
  <si>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</si>
  <si>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</si>
  <si>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</si>
  <si>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</si>
  <si>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</si>
  <si>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</si>
  <si>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</si>
  <si>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</si>
  <si>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</si>
  <si>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</si>
  <si>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</si>
  <si>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</si>
  <si>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</si>
  <si>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</si>
  <si>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</si>
  <si>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</si>
  <si>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</si>
  <si>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</si>
  <si>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</si>
  <si>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</si>
  <si>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</si>
  <si>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</si>
  <si>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</si>
  <si>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</si>
  <si>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</si>
  <si>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</si>
  <si>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</si>
  <si>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</si>
  <si>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</si>
  <si>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</si>
  <si>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</si>
  <si>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</si>
  <si>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</si>
  <si>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</si>
  <si>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</si>
  <si>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</si>
  <si>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</si>
  <si>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</si>
  <si>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</si>
  <si>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</si>
  <si>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</si>
  <si>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</si>
  <si>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</si>
  <si>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</si>
  <si>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</si>
  <si>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</si>
  <si>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</si>
  <si>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</si>
  <si>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</si>
  <si>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</si>
  <si>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</si>
  <si>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</si>
  <si>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</si>
  <si>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</si>
  <si>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</si>
  <si>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</si>
  <si>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</si>
  <si>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</si>
  <si>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</si>
  <si>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</si>
  <si>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</si>
  <si>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</si>
  <si>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</si>
  <si>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</si>
  <si>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</si>
  <si>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</si>
  <si>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</si>
  <si>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</si>
  <si>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</si>
  <si>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</si>
  <si>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</si>
  <si>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</si>
  <si>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</si>
  <si>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</si>
  <si>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</si>
  <si>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</si>
  <si>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</si>
  <si>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</si>
  <si>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</si>
  <si>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</si>
  <si>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</si>
  <si>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</si>
  <si>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</si>
  <si>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</si>
  <si>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</si>
  <si>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</si>
  <si>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</si>
  <si>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</si>
  <si>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</si>
  <si>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</si>
  <si>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</si>
  <si>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</si>
  <si>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</si>
  <si>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</si>
  <si>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</si>
  <si>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</si>
  <si>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</si>
  <si>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</si>
  <si>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</si>
  <si>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</si>
  <si>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</si>
  <si>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</si>
  <si>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</si>
  <si>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</si>
  <si>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</si>
  <si>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</si>
  <si>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</si>
  <si>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</si>
  <si>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</si>
  <si>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</si>
  <si>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</si>
  <si>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</si>
  <si>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</si>
  <si>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</si>
  <si>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</si>
  <si>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</si>
  <si>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</si>
  <si>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</si>
  <si>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</si>
  <si>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</si>
  <si>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</si>
  <si>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</si>
  <si>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</si>
  <si>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</si>
  <si>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</si>
  <si>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</si>
  <si>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</si>
  <si>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</si>
  <si>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</si>
  <si>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</si>
  <si>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</si>
  <si>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</si>
  <si>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</si>
  <si>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</si>
  <si>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</si>
  <si>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</si>
  <si>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</si>
  <si>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</si>
  <si>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</si>
  <si>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</si>
  <si>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</si>
  <si>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</si>
  <si>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</si>
  <si>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</si>
  <si>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</si>
  <si>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</si>
  <si>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</si>
  <si>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</si>
  <si>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</si>
  <si>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</si>
  <si>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</si>
  <si>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</si>
  <si>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</si>
  <si>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</si>
  <si>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</si>
  <si>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</si>
  <si>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</si>
  <si>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</si>
  <si>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</si>
  <si>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</si>
  <si>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</si>
  <si>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</si>
  <si>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</si>
  <si>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</si>
  <si>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</si>
  <si>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</si>
  <si>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</si>
  <si>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</si>
  <si>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</si>
  <si>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</si>
  <si>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</si>
  <si>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</si>
  <si>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</si>
  <si>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</si>
  <si>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</si>
  <si>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</si>
  <si>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</si>
  <si>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</si>
  <si>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</si>
  <si>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</si>
  <si>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</si>
  <si>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</si>
  <si>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</si>
  <si>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</si>
  <si>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</si>
  <si>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</si>
  <si>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</si>
  <si>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</si>
  <si>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</si>
  <si>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</si>
  <si>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</si>
  <si>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</si>
  <si>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</si>
  <si>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</si>
  <si>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</si>
  <si>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</si>
  <si>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</si>
  <si>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</si>
  <si>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</si>
  <si>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</si>
  <si>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</si>
  <si>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</si>
  <si>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</si>
  <si>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</si>
  <si>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</si>
  <si>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</si>
  <si>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</si>
  <si>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</si>
  <si>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</si>
  <si>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</si>
  <si>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</si>
  <si>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</si>
  <si>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</si>
  <si>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</si>
  <si>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</si>
  <si>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</si>
  <si>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</si>
  <si>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</si>
  <si>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</si>
  <si>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</si>
  <si>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</si>
  <si>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</si>
  <si>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</si>
  <si>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</si>
  <si>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</si>
  <si>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</si>
  <si>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</si>
  <si>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</si>
  <si>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</si>
  <si>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</si>
  <si>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</si>
  <si>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</si>
  <si>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</si>
  <si>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</si>
  <si>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</si>
  <si>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</si>
  <si>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</si>
  <si>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</si>
  <si>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</si>
  <si>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</si>
  <si>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</si>
  <si>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</si>
  <si>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</si>
  <si>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</si>
  <si>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</si>
  <si>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</si>
  <si>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</si>
  <si>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</si>
  <si>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</si>
  <si>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</si>
  <si>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</si>
  <si>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</si>
  <si>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</si>
  <si>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</si>
  <si>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</si>
  <si>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</si>
  <si>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</si>
  <si>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</si>
  <si>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</si>
  <si>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</si>
  <si>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</si>
  <si>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</si>
  <si>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</si>
  <si>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</si>
  <si>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</si>
  <si>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</si>
  <si>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</si>
  <si>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</si>
  <si>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</si>
  <si>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</si>
  <si>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</si>
  <si>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</si>
  <si>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</si>
  <si>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</si>
  <si>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</si>
  <si>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</si>
  <si>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</si>
  <si>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</si>
  <si>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</si>
  <si>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</si>
  <si>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</si>
  <si>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</si>
  <si>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</si>
  <si>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</si>
  <si>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</si>
  <si>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</si>
  <si>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</si>
  <si>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</si>
  <si>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</si>
  <si>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</si>
  <si>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</si>
  <si>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</si>
  <si>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</si>
  <si>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</si>
  <si>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</si>
  <si>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</si>
  <si>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</si>
  <si>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</si>
  <si>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</si>
  <si>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</si>
  <si>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</si>
  <si>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</si>
  <si>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</si>
  <si>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</si>
  <si>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</si>
  <si>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</si>
  <si>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</si>
  <si>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</si>
  <si>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</si>
  <si>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</si>
  <si>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</si>
  <si>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</si>
  <si>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</si>
  <si>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</si>
  <si>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</si>
  <si>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</si>
  <si>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</si>
  <si>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</si>
  <si>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</si>
  <si>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</si>
  <si>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</si>
  <si>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</si>
  <si>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</si>
  <si>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</si>
  <si>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</si>
  <si>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</si>
  <si>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</si>
  <si>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</si>
  <si>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</si>
  <si>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</si>
  <si>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</si>
  <si>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</si>
  <si>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</si>
  <si>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</si>
  <si>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</si>
  <si>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</si>
  <si>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</si>
  <si>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</si>
  <si>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</si>
  <si>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</si>
  <si>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</si>
  <si>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</si>
  <si>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</si>
  <si>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</si>
  <si>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</si>
  <si>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</si>
  <si>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</si>
  <si>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</si>
  <si>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</si>
  <si>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</si>
  <si>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</si>
  <si>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</si>
  <si>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</si>
  <si>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</si>
  <si>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</si>
  <si>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</si>
  <si>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</si>
  <si>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</si>
  <si>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</si>
  <si>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</si>
  <si>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</si>
  <si>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</si>
  <si>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</si>
  <si>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</si>
  <si>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</si>
  <si>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</si>
  <si>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</si>
  <si>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</si>
  <si>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</si>
  <si>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</si>
  <si>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</si>
  <si>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</si>
  <si>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</si>
  <si>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</si>
  <si>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</si>
  <si>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</si>
  <si>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</si>
  <si>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</si>
  <si>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</si>
  <si>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</si>
  <si>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</si>
  <si>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</si>
  <si>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</si>
  <si>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</si>
  <si>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</si>
  <si>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</si>
  <si>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</si>
  <si>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</si>
  <si>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</si>
  <si>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</si>
  <si>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</si>
  <si>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</si>
  <si>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</si>
  <si>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</si>
  <si>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</si>
  <si>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</si>
  <si>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</si>
  <si>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</si>
  <si>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</si>
  <si>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</si>
  <si>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</si>
  <si>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</si>
  <si>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</si>
  <si>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</si>
  <si>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</si>
  <si>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</si>
  <si>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</si>
  <si>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</si>
  <si>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</si>
  <si>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</si>
  <si>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</si>
  <si>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</si>
  <si>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</si>
  <si>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</si>
  <si>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</si>
  <si>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</si>
  <si>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</si>
  <si>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</si>
  <si>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</si>
  <si>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</si>
  <si>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</si>
  <si>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</si>
  <si>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</si>
  <si>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</si>
  <si>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</si>
  <si>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</si>
  <si>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</si>
  <si>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</si>
  <si>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</si>
  <si>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</si>
  <si>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</si>
  <si>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</si>
  <si>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</si>
  <si>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</si>
  <si>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</si>
  <si>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</si>
  <si>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</si>
  <si>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</si>
  <si>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</si>
  <si>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</si>
  <si>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</si>
  <si>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</si>
  <si>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</si>
  <si>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</si>
  <si>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</si>
  <si>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</si>
  <si>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</si>
  <si>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</si>
  <si>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</si>
  <si>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</si>
  <si>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</si>
  <si>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</si>
  <si>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</si>
  <si>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</si>
  <si>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</si>
  <si>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</si>
  <si>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</si>
  <si>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</si>
  <si>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</si>
  <si>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</si>
  <si>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</si>
  <si>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</si>
  <si>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</si>
  <si>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</si>
  <si>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</si>
  <si>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</si>
  <si>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</si>
  <si>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</si>
  <si>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</si>
  <si>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</si>
  <si>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</si>
  <si>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</si>
  <si>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</si>
  <si>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</si>
  <si>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</si>
  <si>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</si>
  <si>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</si>
  <si>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</si>
  <si>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</si>
  <si>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</si>
  <si>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</si>
  <si>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</si>
  <si>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</si>
  <si>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</si>
  <si>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</si>
  <si>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</si>
  <si>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</si>
  <si>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</si>
  <si>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</si>
  <si>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</si>
  <si>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</si>
  <si>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</si>
  <si>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</si>
  <si>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</si>
  <si>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</si>
  <si>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</si>
  <si>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</si>
  <si>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</si>
  <si>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</si>
  <si>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</si>
  <si>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</si>
  <si>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</si>
  <si>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</si>
  <si>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</si>
  <si>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</si>
  <si>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</si>
  <si>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</si>
  <si>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</si>
  <si>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</si>
  <si>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</si>
  <si>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</si>
  <si>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</si>
  <si>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</si>
  <si>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</si>
  <si>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</si>
  <si>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</si>
  <si>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</si>
  <si>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</si>
  <si>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</si>
  <si>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</si>
  <si>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</si>
  <si>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</si>
  <si>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</si>
  <si>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</si>
  <si>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</si>
  <si>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</si>
  <si>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</si>
  <si>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</si>
  <si>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</si>
  <si>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</si>
  <si>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</si>
  <si>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</si>
  <si>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</si>
  <si>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</si>
  <si>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</si>
  <si>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</si>
  <si>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</si>
  <si>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</si>
  <si>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</si>
  <si>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</si>
  <si>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</si>
  <si>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</si>
  <si>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</si>
  <si>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</si>
  <si>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</si>
  <si>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</si>
  <si>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</si>
  <si>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</si>
  <si>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</si>
  <si>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</si>
  <si>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</si>
  <si>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</si>
  <si>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</si>
  <si>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</si>
  <si>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</si>
  <si>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</si>
  <si>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</si>
  <si>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</si>
  <si>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</si>
  <si>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</si>
  <si>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</si>
  <si>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</si>
  <si>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</si>
  <si>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</si>
  <si>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</si>
  <si>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</si>
  <si>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</si>
  <si>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</si>
  <si>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</si>
  <si>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</si>
  <si>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</si>
  <si>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</si>
  <si>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</si>
  <si>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</si>
  <si>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</si>
  <si>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</si>
  <si>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</si>
  <si>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</si>
  <si>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</si>
  <si>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</si>
  <si>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</si>
  <si>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</si>
  <si>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</si>
  <si>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</si>
  <si>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</si>
  <si>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</si>
  <si>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</si>
  <si>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</si>
  <si>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</si>
  <si>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</si>
  <si>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</si>
  <si>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</si>
  <si>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</si>
  <si>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</si>
  <si>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</si>
  <si>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</si>
  <si>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</si>
  <si>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</si>
  <si>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</si>
  <si>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</si>
  <si>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</si>
  <si>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</si>
  <si>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</si>
  <si>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</si>
  <si>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</si>
  <si>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</si>
  <si>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</si>
  <si>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</si>
  <si>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</si>
  <si>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</si>
  <si>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</si>
  <si>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</si>
  <si>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</si>
  <si>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</si>
  <si>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</si>
  <si>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</si>
  <si>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</si>
  <si>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</si>
  <si>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</si>
  <si>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</si>
  <si>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</si>
  <si>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</si>
  <si>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</si>
  <si>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</si>
  <si>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</si>
  <si>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</si>
  <si>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</si>
  <si>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</si>
  <si>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</si>
  <si>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</si>
  <si>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</si>
  <si>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</si>
  <si>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</si>
  <si>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</si>
  <si>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</si>
  <si>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</si>
  <si>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</si>
  <si>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</si>
  <si>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</si>
  <si>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</si>
  <si>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</si>
  <si>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</si>
  <si>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</si>
  <si>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</si>
  <si>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</si>
  <si>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</si>
  <si>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</si>
  <si>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</si>
  <si>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</si>
  <si>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</si>
  <si>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</si>
  <si>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</si>
  <si>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</si>
  <si>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</si>
  <si>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</si>
  <si>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</si>
  <si>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</si>
  <si>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</si>
  <si>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</si>
  <si>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</si>
  <si>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</si>
  <si>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</si>
  <si>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</si>
  <si>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</si>
  <si>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</si>
  <si>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</si>
  <si>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</si>
  <si>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</si>
  <si>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</si>
  <si>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</si>
  <si>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</si>
  <si>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</si>
  <si>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</si>
  <si>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</si>
  <si>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</si>
  <si>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</si>
  <si>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</si>
  <si>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</si>
  <si>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</si>
  <si>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</si>
  <si>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</si>
  <si>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</si>
  <si>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</si>
  <si>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</si>
  <si>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</si>
  <si>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</si>
  <si>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</si>
  <si>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</si>
  <si>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</si>
  <si>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</si>
  <si>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</si>
  <si>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</si>
  <si>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</si>
  <si>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</si>
  <si>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</si>
  <si>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</si>
  <si>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</si>
  <si>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</si>
  <si>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</si>
  <si>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</si>
  <si>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</si>
  <si>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</si>
  <si>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</si>
  <si>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</si>
  <si>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</si>
  <si>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</si>
  <si>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</si>
  <si>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</si>
  <si>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</si>
  <si>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</si>
  <si>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</si>
  <si>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</si>
  <si>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</si>
  <si>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</si>
  <si>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</si>
  <si>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</si>
  <si>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</si>
  <si>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</si>
  <si>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</si>
  <si>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</si>
  <si>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</si>
  <si>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</si>
  <si>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</si>
  <si>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</si>
  <si>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</si>
  <si>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</si>
  <si>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</si>
  <si>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</si>
  <si>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</si>
  <si>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</si>
  <si>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</si>
  <si>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</si>
  <si>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</si>
  <si>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</si>
  <si>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</si>
  <si>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</si>
  <si>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</si>
  <si>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</si>
  <si>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</si>
  <si>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</si>
  <si>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</si>
  <si>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</si>
  <si>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</si>
  <si>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</si>
  <si>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</si>
  <si>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</si>
  <si>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</si>
  <si>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</si>
  <si>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</si>
  <si>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</si>
  <si>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</si>
  <si>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</si>
  <si>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</si>
  <si>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</si>
  <si>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</si>
  <si>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</si>
  <si>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</si>
  <si>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</si>
  <si>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</si>
  <si>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</si>
  <si>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</si>
  <si>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</si>
  <si>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</si>
  <si>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</si>
  <si>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</si>
  <si>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</si>
  <si>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</si>
  <si>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</si>
  <si>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</si>
  <si>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</si>
  <si>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</si>
  <si>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</si>
  <si>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</si>
  <si>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</si>
  <si>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</si>
  <si>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</si>
  <si>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</si>
  <si>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</si>
  <si>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</si>
  <si>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</si>
  <si>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</si>
  <si>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</si>
  <si>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</si>
  <si>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</si>
  <si>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</si>
  <si>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</si>
  <si>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</si>
  <si>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</si>
  <si>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</si>
  <si>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</si>
  <si>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</si>
  <si>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</si>
  <si>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</si>
  <si>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</si>
  <si>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</si>
  <si>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</si>
  <si>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</si>
  <si>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</si>
  <si>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</si>
  <si>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</si>
  <si>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</si>
  <si>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</si>
  <si>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</si>
  <si>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</si>
  <si>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</si>
  <si>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</si>
  <si>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</si>
  <si>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</si>
  <si>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</si>
  <si>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</si>
  <si>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</si>
  <si>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</si>
  <si>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</si>
  <si>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</si>
  <si>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</si>
  <si>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</si>
  <si>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</si>
  <si>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</si>
  <si>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</si>
  <si>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</si>
  <si>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</si>
  <si>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</si>
  <si>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</si>
  <si>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</si>
  <si>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</si>
  <si>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</si>
  <si>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</si>
  <si>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</si>
  <si>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</si>
  <si>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</si>
  <si>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</si>
  <si>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</si>
  <si>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</si>
  <si>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</si>
  <si>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</si>
  <si>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</si>
  <si>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</si>
  <si>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</si>
  <si>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</si>
  <si>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</si>
  <si>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</si>
  <si>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</si>
  <si>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</si>
  <si>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</si>
  <si>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</si>
  <si>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</si>
  <si>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</si>
  <si>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</si>
  <si>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</si>
  <si>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</si>
  <si>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</si>
  <si>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</si>
  <si>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</si>
  <si>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</si>
  <si>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</si>
  <si>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</si>
  <si>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</si>
  <si>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</si>
  <si>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</si>
  <si>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</si>
  <si>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</si>
  <si>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</si>
  <si>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</si>
  <si>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</si>
  <si>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</si>
  <si>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</si>
  <si>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</si>
  <si>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</si>
  <si>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</si>
  <si>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</si>
  <si>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</si>
  <si>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</si>
  <si>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</si>
  <si>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</si>
  <si>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</si>
  <si>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</si>
  <si>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</si>
  <si>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</si>
  <si>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</si>
  <si>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</si>
  <si>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</si>
  <si>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</si>
  <si>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</si>
  <si>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</si>
  <si>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</si>
  <si>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</si>
  <si>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</si>
  <si>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</si>
  <si>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</si>
  <si>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</si>
  <si>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</si>
  <si>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</si>
  <si>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</si>
  <si>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</si>
  <si>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</si>
  <si>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</si>
  <si>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</si>
  <si>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</si>
  <si>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</si>
  <si>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</si>
  <si>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</si>
  <si>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</si>
  <si>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</si>
  <si>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</si>
  <si>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</si>
  <si>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</si>
  <si>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</si>
  <si>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</si>
  <si>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</si>
  <si>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</si>
  <si>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</si>
  <si>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</si>
  <si>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</si>
  <si>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</si>
  <si>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</si>
  <si>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</si>
  <si>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</si>
  <si>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</si>
  <si>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</si>
  <si>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</si>
  <si>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</si>
  <si>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</si>
  <si>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</si>
  <si>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</si>
  <si>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</si>
  <si>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</si>
  <si>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</si>
  <si>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</si>
  <si>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</si>
  <si>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</si>
  <si>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</si>
  <si>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</si>
  <si>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</si>
  <si>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</si>
  <si>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</si>
  <si>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</si>
  <si>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</si>
  <si>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</si>
  <si>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</si>
  <si>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</si>
  <si>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</si>
  <si>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</si>
  <si>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</si>
  <si>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</si>
  <si>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</si>
  <si>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</si>
  <si>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</si>
  <si>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</si>
  <si>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</si>
  <si>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</si>
  <si>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</si>
  <si>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</si>
  <si>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</si>
  <si>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</si>
  <si>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</si>
  <si>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</si>
  <si>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</si>
  <si>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</si>
  <si>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</si>
  <si>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</si>
  <si>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</si>
  <si>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</si>
  <si>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</si>
  <si>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</si>
  <si>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</si>
  <si>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</si>
  <si>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</si>
  <si>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</si>
  <si>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</si>
  <si>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</si>
  <si>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</si>
  <si>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</si>
  <si>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</si>
  <si>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</si>
  <si>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</si>
  <si>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</si>
  <si>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</si>
  <si>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</si>
  <si>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</si>
  <si>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</si>
  <si>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</si>
  <si>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</si>
  <si>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</si>
  <si>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</si>
  <si>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</si>
  <si>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</si>
  <si>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</si>
  <si>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</si>
  <si>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</si>
  <si>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</si>
  <si>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</si>
  <si>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</si>
  <si>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</si>
  <si>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</si>
  <si>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</si>
  <si>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</si>
  <si>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</si>
  <si>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</si>
  <si>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</si>
  <si>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</si>
  <si>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</si>
  <si>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</si>
  <si>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</si>
  <si>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</si>
  <si>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</si>
  <si>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</si>
  <si>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</si>
  <si>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</si>
  <si>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</si>
  <si>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</si>
  <si>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</si>
  <si>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</si>
  <si>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</si>
  <si>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</si>
  <si>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</si>
  <si>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</si>
  <si>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</si>
  <si>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</si>
  <si>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</si>
  <si>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</si>
  <si>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</si>
  <si>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</si>
  <si>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</si>
  <si>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</si>
  <si>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</si>
  <si>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</si>
  <si>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</si>
  <si>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</si>
  <si>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</si>
  <si>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</si>
  <si>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</si>
  <si>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</si>
  <si>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</si>
  <si>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</si>
  <si>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</si>
  <si>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</si>
  <si>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</si>
  <si>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</si>
  <si>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</si>
  <si>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</si>
  <si>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</si>
  <si>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</si>
  <si>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</si>
  <si>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</si>
  <si>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</si>
  <si>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</si>
  <si>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</si>
  <si>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</si>
  <si>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</si>
  <si>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</si>
  <si>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</si>
  <si>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</si>
  <si>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</si>
  <si>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</si>
  <si>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</si>
  <si>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</si>
  <si>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</si>
  <si>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</si>
  <si>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</si>
  <si>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</si>
  <si>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</si>
  <si>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</si>
  <si>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</si>
  <si>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</si>
  <si>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</si>
  <si>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</si>
  <si>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</si>
  <si>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</si>
  <si>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</si>
  <si>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</si>
  <si>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</si>
  <si>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</si>
  <si>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</si>
  <si>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</si>
  <si>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</si>
  <si>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</si>
  <si>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</si>
  <si>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</si>
  <si>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</si>
  <si>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</si>
  <si>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</si>
  <si>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</si>
  <si>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</si>
  <si>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</si>
  <si>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</si>
  <si>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</si>
  <si>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</si>
  <si>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</si>
  <si>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</si>
  <si>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</si>
  <si>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</si>
  <si>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</si>
  <si>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</si>
  <si>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</si>
  <si>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</si>
  <si>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</si>
  <si>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</si>
  <si>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</si>
  <si>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</si>
  <si>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</si>
  <si>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</si>
  <si>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</si>
  <si>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</si>
  <si>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</si>
  <si>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</si>
  <si>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</si>
  <si>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</si>
  <si>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</si>
  <si>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</si>
  <si>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</si>
  <si>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</si>
  <si>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</si>
  <si>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</si>
  <si>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</si>
  <si>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</si>
  <si>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</si>
  <si>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</si>
  <si>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</si>
  <si>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</si>
  <si>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</si>
  <si>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</si>
  <si>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</si>
  <si>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</si>
  <si>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</si>
  <si>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</si>
  <si>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</si>
  <si>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</si>
  <si>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</si>
  <si>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</si>
  <si>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</si>
  <si>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</si>
  <si>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</si>
  <si>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</si>
  <si>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</si>
  <si>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</si>
  <si>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</si>
  <si>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</si>
  <si>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</si>
  <si>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</si>
  <si>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</si>
  <si>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</si>
  <si>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</si>
  <si>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</si>
  <si>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</si>
  <si>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</si>
  <si>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</si>
  <si>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</si>
  <si>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</si>
  <si>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</si>
  <si>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</si>
  <si>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</si>
  <si>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</si>
  <si>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</si>
  <si>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</si>
  <si>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</si>
  <si>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</si>
  <si>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</si>
  <si>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</si>
  <si>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</si>
  <si>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</si>
  <si>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</si>
  <si>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</si>
  <si>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</si>
  <si>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</si>
  <si>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</si>
  <si>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</si>
  <si>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</si>
  <si>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</si>
  <si>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</si>
  <si>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</si>
  <si>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</si>
  <si>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</si>
  <si>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</si>
  <si>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</si>
  <si>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</si>
  <si>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</si>
  <si>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</si>
  <si>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</si>
  <si>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</si>
  <si>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</si>
  <si>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</si>
  <si>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</si>
  <si>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</si>
  <si>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</si>
  <si>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</si>
  <si>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</si>
  <si>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</si>
  <si>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</si>
  <si>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</si>
  <si>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</si>
  <si>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</si>
  <si>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</si>
  <si>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</si>
  <si>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</si>
  <si>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</si>
  <si>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</si>
  <si>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</si>
  <si>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</si>
  <si>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</si>
  <si>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</si>
  <si>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</si>
  <si>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</si>
  <si>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</si>
  <si>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</si>
  <si>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</si>
  <si>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</si>
  <si>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</si>
  <si>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</si>
  <si>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</si>
  <si>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</si>
  <si>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</si>
  <si>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</si>
  <si>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</si>
  <si>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</si>
  <si>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</si>
  <si>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</si>
  <si>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</si>
  <si>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</si>
  <si>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</si>
  <si>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</si>
  <si>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</si>
  <si>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</si>
  <si>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</si>
  <si>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</si>
  <si>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</si>
  <si>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</si>
  <si>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</si>
  <si>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</si>
  <si>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</si>
  <si>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</si>
  <si>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</si>
  <si>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</si>
  <si>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</si>
  <si>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</si>
  <si>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</si>
  <si>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</si>
  <si>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</si>
  <si>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</si>
  <si>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</si>
  <si>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</si>
  <si>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</si>
  <si>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</si>
  <si>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</si>
  <si>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</si>
  <si>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</si>
  <si>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</si>
  <si>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</si>
  <si>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</si>
  <si>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</si>
  <si>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</si>
  <si>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</si>
  <si>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</si>
  <si>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</si>
  <si>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</si>
  <si>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</si>
  <si>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</si>
  <si>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</si>
  <si>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</si>
  <si>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</si>
  <si>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</si>
  <si>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</si>
  <si>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</si>
  <si>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</si>
  <si>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</si>
  <si>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</si>
  <si>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</si>
  <si>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</si>
  <si>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</si>
  <si>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</si>
  <si>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</si>
  <si>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</si>
  <si>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</si>
  <si>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</si>
  <si>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</si>
  <si>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</si>
  <si>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</si>
  <si>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</si>
  <si>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</si>
  <si>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</si>
  <si>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</si>
  <si>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</si>
  <si>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</si>
  <si>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</si>
  <si>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</si>
  <si>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</si>
  <si>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</si>
  <si>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</si>
  <si>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</si>
  <si>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</si>
  <si>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</si>
  <si>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</si>
  <si>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</si>
  <si>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</si>
  <si>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</si>
  <si>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</si>
  <si>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</si>
  <si>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</si>
  <si>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</si>
  <si>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</si>
  <si>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</si>
  <si>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</si>
  <si>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</si>
  <si>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</si>
  <si>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</si>
  <si>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</si>
  <si>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</si>
  <si>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</si>
  <si>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</si>
  <si>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</si>
  <si>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</si>
  <si>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</si>
  <si>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</si>
  <si>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</si>
  <si>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</si>
  <si>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</si>
  <si>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</si>
  <si>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</si>
  <si>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</si>
  <si>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</si>
  <si>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</si>
  <si>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</si>
  <si>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</si>
  <si>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</si>
  <si>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</si>
  <si>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</si>
  <si>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</si>
  <si>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</si>
  <si>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</si>
  <si>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</si>
  <si>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</si>
  <si>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</si>
  <si>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</si>
  <si>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</si>
  <si>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</si>
  <si>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</si>
  <si>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</si>
  <si>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</si>
  <si>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</si>
  <si>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</si>
  <si>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</si>
  <si>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</si>
  <si>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</si>
  <si>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</si>
  <si>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</si>
  <si>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</si>
  <si>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</si>
  <si>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</si>
  <si>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</si>
  <si>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</si>
  <si>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</si>
  <si>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</si>
  <si>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</si>
  <si>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</si>
  <si>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</si>
  <si>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</si>
  <si>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</si>
  <si>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</si>
  <si>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</si>
  <si>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</si>
  <si>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</si>
  <si>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</si>
  <si>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</si>
  <si>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</si>
  <si>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</si>
  <si>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</si>
  <si>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</si>
  <si>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</si>
  <si>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</si>
  <si>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</si>
  <si>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</si>
  <si>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</si>
  <si>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</si>
  <si>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</si>
  <si>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</si>
  <si>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</si>
  <si>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</si>
  <si>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</si>
  <si>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</si>
  <si>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</si>
  <si>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</si>
  <si>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</si>
  <si>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</si>
  <si>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</si>
  <si>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</si>
  <si>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</si>
  <si>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</si>
  <si>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</si>
  <si>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</si>
  <si>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</si>
  <si>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</si>
  <si>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</si>
  <si>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</si>
  <si>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</si>
  <si>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</si>
  <si>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</si>
  <si>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</si>
  <si>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</si>
  <si>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</si>
  <si>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</si>
  <si>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</si>
  <si>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</si>
  <si>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</si>
  <si>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</si>
  <si>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</si>
  <si>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</si>
  <si>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</si>
  <si>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</si>
  <si>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</si>
  <si>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</si>
  <si>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</si>
  <si>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</si>
  <si>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</si>
  <si>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</si>
  <si>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</si>
  <si>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</si>
  <si>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</si>
  <si>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</si>
  <si>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</si>
  <si>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</si>
  <si>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</si>
  <si>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</si>
  <si>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</si>
  <si>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</si>
  <si>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</si>
  <si>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</si>
  <si>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</si>
  <si>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</si>
  <si>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</si>
  <si>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</si>
  <si>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</si>
  <si>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</si>
  <si>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</si>
  <si>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</si>
  <si>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</si>
  <si>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</si>
  <si>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</si>
  <si>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</si>
  <si>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</si>
  <si>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</si>
  <si>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</si>
  <si>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</si>
  <si>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</si>
  <si>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</si>
  <si>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</si>
  <si>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</si>
  <si>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</si>
  <si>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</si>
  <si>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</si>
  <si>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</si>
  <si>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</si>
  <si>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</si>
  <si>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</si>
  <si>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</si>
  <si>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</si>
  <si>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</si>
  <si>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</si>
  <si>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</si>
  <si>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</si>
  <si>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</si>
  <si>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</si>
  <si>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</si>
  <si>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</si>
  <si>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</si>
  <si>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</si>
  <si>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</si>
  <si>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</si>
  <si>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</si>
  <si>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</si>
  <si>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</si>
  <si>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</si>
  <si>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</si>
  <si>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</si>
  <si>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</si>
  <si>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</si>
  <si>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</si>
  <si>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</si>
  <si>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</si>
  <si>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</si>
  <si>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</si>
  <si>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</si>
  <si>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</si>
  <si>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</si>
  <si>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</si>
  <si>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</si>
  <si>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</si>
  <si>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</si>
  <si>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</si>
  <si>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</si>
  <si>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</si>
  <si>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</si>
  <si>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</si>
  <si>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</si>
  <si>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</si>
  <si>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</si>
  <si>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</si>
  <si>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</si>
  <si>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</si>
  <si>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</si>
  <si>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</si>
  <si>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</si>
  <si>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</si>
  <si>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</si>
  <si>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</si>
  <si>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</si>
  <si>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</si>
  <si>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</si>
  <si>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</si>
  <si>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</si>
  <si>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</si>
  <si>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</si>
  <si>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</si>
  <si>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</si>
  <si>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</si>
  <si>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</si>
  <si>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</si>
  <si>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</si>
  <si>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</si>
  <si>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</si>
  <si>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</si>
  <si>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</si>
  <si>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</si>
  <si>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</si>
  <si>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</si>
  <si>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</si>
  <si>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</si>
  <si>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</si>
  <si>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</si>
  <si>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</si>
  <si>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</si>
  <si>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</si>
  <si>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</si>
  <si>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</si>
  <si>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</si>
  <si>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</si>
  <si>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</si>
  <si>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</si>
  <si>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</si>
  <si>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</si>
  <si>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</si>
  <si>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</si>
  <si>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</si>
  <si>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</si>
  <si>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</si>
  <si>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</si>
  <si>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</si>
  <si>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</si>
  <si>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</si>
  <si>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</si>
  <si>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</si>
  <si>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</si>
  <si>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</si>
  <si>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</si>
  <si>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</si>
  <si>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</si>
  <si>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</si>
  <si>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</si>
  <si>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</si>
  <si>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</si>
  <si>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</si>
  <si>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</si>
  <si>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</si>
  <si>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</si>
  <si>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</si>
  <si>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</si>
  <si>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</si>
  <si>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</si>
  <si>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</si>
  <si>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</si>
  <si>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</si>
  <si>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</si>
  <si>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</si>
  <si>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</si>
  <si>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</si>
  <si>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</si>
  <si>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</si>
  <si>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</si>
  <si>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</si>
  <si>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</si>
  <si>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</si>
  <si>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</si>
  <si>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</si>
  <si>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</si>
  <si>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</si>
  <si>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</si>
  <si>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</si>
  <si>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</si>
  <si>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</si>
  <si>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</si>
  <si>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</si>
  <si>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</si>
  <si>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</si>
  <si>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</si>
  <si>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</si>
  <si>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</si>
  <si>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</si>
  <si>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</si>
  <si>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</si>
  <si>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</si>
  <si>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</si>
  <si>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</si>
  <si>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</si>
  <si>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</si>
  <si>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</si>
  <si>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</si>
  <si>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</si>
  <si>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</si>
  <si>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</si>
  <si>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</si>
  <si>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</si>
  <si>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</si>
  <si>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</si>
  <si>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</si>
  <si>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</si>
  <si>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</si>
  <si>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</si>
  <si>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</si>
  <si>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</si>
  <si>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</si>
  <si>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</si>
  <si>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</si>
  <si>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</si>
  <si>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</si>
  <si>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</si>
  <si>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</si>
  <si>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</si>
  <si>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</si>
  <si>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</si>
  <si>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</si>
  <si>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</si>
  <si>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</si>
  <si>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</si>
  <si>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</si>
  <si>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</si>
  <si>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</si>
  <si>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</si>
  <si>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</si>
  <si>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</si>
  <si>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</si>
  <si>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</si>
  <si>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</si>
  <si>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</si>
  <si>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</si>
  <si>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</si>
  <si>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</si>
  <si>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</si>
  <si>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</si>
  <si>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</si>
  <si>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</si>
  <si>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</si>
  <si>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</si>
  <si>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</si>
  <si>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</si>
  <si>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</si>
  <si>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</si>
  <si>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</si>
  <si>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</si>
  <si>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</si>
  <si>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</si>
  <si>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</si>
  <si>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</si>
  <si>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</si>
  <si>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</si>
  <si>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</si>
  <si>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</si>
  <si>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</si>
  <si>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</si>
  <si>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</si>
  <si>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</si>
  <si>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</si>
  <si>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</si>
  <si>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</si>
  <si>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</si>
  <si>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</si>
  <si>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</si>
  <si>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</si>
  <si>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</si>
  <si>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</si>
  <si>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</si>
  <si>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</si>
  <si>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</si>
  <si>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</si>
  <si>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</si>
  <si>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</si>
  <si>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</si>
  <si>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</si>
  <si>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</si>
  <si>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</si>
  <si>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</si>
  <si>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</si>
  <si>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</si>
  <si>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</si>
  <si>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</si>
  <si>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</si>
  <si>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</si>
  <si>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</si>
  <si>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</si>
  <si>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</si>
  <si>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</si>
  <si>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</si>
  <si>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</si>
  <si>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</si>
  <si>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</si>
  <si>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</si>
  <si>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</si>
  <si>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</si>
  <si>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</si>
  <si>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</si>
  <si>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</si>
  <si>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</si>
  <si>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</si>
  <si>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</si>
  <si>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</si>
  <si>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</si>
  <si>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</si>
  <si>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</si>
  <si>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</si>
  <si>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</si>
  <si>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</si>
  <si>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</si>
  <si>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</si>
  <si>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</si>
  <si>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</si>
  <si>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</si>
  <si>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</si>
  <si>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</si>
  <si>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</si>
  <si>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</si>
  <si>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</si>
  <si>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</si>
  <si>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</si>
  <si>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</si>
  <si>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</si>
  <si>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</si>
  <si>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</si>
  <si>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</si>
  <si>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</si>
  <si>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</si>
  <si>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</si>
  <si>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</si>
  <si>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</si>
  <si>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</si>
  <si>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</si>
  <si>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</si>
  <si>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</si>
  <si>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</si>
  <si>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</si>
  <si>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</si>
  <si>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</si>
  <si>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</si>
  <si>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</si>
  <si>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</si>
  <si>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</si>
  <si>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</si>
  <si>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</si>
  <si>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</si>
  <si>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</si>
  <si>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</si>
  <si>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</si>
  <si>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</si>
  <si>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</si>
  <si>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</si>
  <si>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</si>
  <si>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</si>
  <si>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</si>
  <si>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</si>
  <si>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</si>
  <si>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</si>
  <si>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</si>
  <si>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</si>
  <si>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</si>
  <si>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</si>
  <si>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</si>
  <si>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</si>
  <si>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</si>
  <si>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</si>
  <si>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</si>
  <si>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</si>
  <si>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</si>
  <si>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</si>
  <si>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</si>
  <si>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</si>
  <si>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</si>
  <si>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</si>
  <si>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</si>
  <si>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</si>
  <si>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</si>
  <si>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</si>
  <si>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</si>
  <si>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</si>
  <si>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</si>
  <si>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</si>
  <si>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</si>
  <si>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</si>
  <si>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</si>
  <si>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</si>
  <si>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</si>
  <si>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</si>
  <si>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</si>
  <si>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</si>
  <si>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</si>
  <si>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</si>
  <si>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</si>
  <si>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</si>
  <si>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</si>
  <si>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</si>
  <si>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</si>
  <si>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</si>
  <si>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</si>
  <si>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</si>
  <si>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</si>
  <si>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</si>
  <si>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</si>
  <si>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</si>
  <si>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</si>
  <si>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</si>
  <si>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</si>
  <si>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</si>
  <si>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</si>
  <si>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</si>
  <si>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</si>
  <si>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</si>
  <si>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</si>
  <si>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</si>
  <si>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</si>
  <si>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</si>
  <si>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</si>
  <si>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</si>
  <si>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</si>
  <si>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</si>
  <si>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</si>
  <si>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</si>
  <si>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</si>
  <si>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</si>
  <si>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</si>
  <si>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</si>
  <si>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</si>
  <si>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</si>
  <si>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</si>
  <si>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</si>
  <si>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</si>
  <si>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</si>
  <si>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</si>
  <si>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</si>
  <si>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</si>
  <si>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</si>
  <si>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</si>
  <si>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</si>
  <si>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</si>
  <si>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</si>
  <si>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</si>
  <si>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</si>
  <si>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</si>
  <si>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</si>
  <si>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</si>
  <si>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</si>
  <si>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</si>
  <si>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</si>
  <si>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</si>
  <si>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</si>
  <si>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</si>
  <si>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</si>
  <si>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</si>
  <si>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</si>
  <si>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</si>
  <si>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</si>
  <si>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</si>
  <si>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</si>
  <si>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</si>
  <si>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</si>
  <si>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</si>
  <si>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</si>
  <si>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</si>
  <si>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</si>
  <si>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</si>
  <si>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</si>
  <si>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</si>
  <si>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</si>
  <si>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</si>
  <si>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</si>
  <si>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</si>
  <si>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</si>
  <si>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</si>
  <si>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</si>
  <si>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</si>
  <si>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</si>
  <si>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</si>
  <si>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</si>
  <si>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</si>
  <si>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</si>
  <si>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</si>
  <si>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</si>
  <si>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</si>
  <si>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</si>
  <si>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</si>
  <si>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</si>
  <si>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</si>
  <si>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</si>
  <si>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</si>
  <si>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</si>
  <si>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</si>
  <si>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</si>
  <si>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</si>
  <si>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</si>
  <si>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</si>
  <si>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</si>
  <si>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</si>
  <si>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</si>
  <si>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</si>
  <si>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</si>
  <si>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</si>
  <si>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</si>
  <si>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</si>
  <si>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</si>
  <si>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</si>
  <si>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</si>
  <si>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</si>
  <si>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</si>
  <si>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</si>
  <si>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</si>
  <si>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</si>
  <si>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</si>
  <si>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</si>
  <si>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</si>
  <si>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</si>
  <si>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</si>
  <si>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</si>
  <si>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</si>
  <si>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</si>
  <si>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</si>
  <si>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</si>
  <si>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</si>
  <si>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</si>
  <si>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</si>
  <si>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</si>
  <si>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</si>
  <si>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</si>
  <si>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</si>
  <si>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</si>
  <si>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</si>
  <si>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</si>
  <si>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</si>
  <si>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</si>
  <si>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</si>
  <si>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</si>
  <si>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</si>
  <si>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</si>
  <si>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</si>
  <si>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</si>
  <si>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</si>
  <si>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</si>
  <si>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</si>
  <si>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</si>
  <si>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</si>
  <si>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</si>
  <si>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</si>
  <si>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</si>
  <si>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</si>
  <si>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</si>
  <si>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</si>
  <si>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</si>
  <si>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</si>
  <si>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</si>
  <si>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</si>
  <si>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</si>
  <si>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</si>
  <si>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</si>
  <si>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</si>
  <si>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</si>
  <si>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</si>
  <si>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</si>
  <si>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</si>
  <si>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</si>
  <si>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</si>
  <si>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</si>
  <si>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</si>
  <si>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</si>
  <si>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</si>
  <si>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</si>
  <si>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</si>
  <si>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</si>
  <si>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</si>
  <si>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</si>
  <si>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</si>
  <si>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</si>
  <si>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</si>
  <si>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</si>
  <si>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</si>
  <si>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</si>
  <si>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</si>
  <si>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</si>
  <si>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</si>
  <si>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</si>
  <si>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</si>
  <si>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</si>
  <si>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</si>
  <si>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</si>
  <si>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</si>
  <si>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</si>
  <si>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</si>
  <si>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</si>
  <si>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</si>
  <si>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</si>
  <si>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</si>
  <si>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</si>
  <si>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</si>
  <si>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</si>
  <si>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</si>
  <si>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</si>
  <si>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</si>
  <si>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</si>
  <si>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</si>
  <si>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</si>
  <si>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</si>
  <si>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</si>
  <si>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</si>
  <si>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</si>
  <si>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</si>
  <si>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</si>
  <si>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</si>
  <si>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</si>
  <si>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</si>
  <si>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</si>
  <si>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</si>
  <si>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</si>
  <si>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</si>
  <si>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</si>
  <si>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</si>
  <si>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</si>
  <si>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</si>
  <si>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</si>
  <si>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</si>
  <si>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</si>
  <si>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</si>
  <si>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</si>
  <si>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</si>
  <si>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</si>
  <si>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</si>
  <si>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</si>
  <si>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</si>
  <si>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</si>
  <si>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</si>
  <si>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</si>
  <si>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</si>
  <si>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</si>
  <si>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</si>
  <si>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</si>
  <si>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</si>
  <si>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</si>
  <si>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</si>
  <si>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</si>
  <si>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</si>
  <si>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</si>
  <si>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</si>
  <si>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</si>
  <si>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</si>
  <si>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</si>
  <si>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</si>
  <si>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</si>
  <si>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</si>
  <si>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</si>
  <si>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</si>
  <si>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</si>
  <si>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</si>
  <si>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</si>
  <si>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</si>
  <si>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</si>
  <si>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</si>
  <si>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</si>
  <si>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</si>
  <si>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</si>
  <si>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</si>
  <si>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</si>
  <si>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</si>
  <si>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</si>
  <si>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</si>
  <si>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</si>
  <si>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</si>
  <si>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</si>
  <si>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</si>
  <si>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</si>
  <si>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</si>
  <si>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</si>
  <si>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</si>
  <si>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</si>
  <si>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</si>
  <si>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</si>
  <si>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</si>
  <si>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</si>
  <si>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</si>
  <si>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</si>
  <si>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</si>
  <si>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</si>
  <si>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</si>
  <si>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</si>
  <si>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</si>
  <si>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</si>
  <si>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</si>
  <si>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</si>
  <si>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</si>
  <si>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</si>
  <si>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</si>
  <si>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</si>
  <si>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</si>
  <si>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</si>
  <si>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</si>
  <si>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</si>
  <si>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</si>
  <si>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</si>
  <si>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</si>
  <si>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</si>
  <si>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</si>
  <si>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</si>
  <si>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</si>
  <si>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</si>
  <si>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</si>
  <si>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</si>
  <si>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</si>
  <si>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</si>
  <si>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</si>
  <si>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</si>
  <si>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</si>
  <si>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</si>
  <si>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</si>
  <si>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</si>
  <si>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</si>
  <si>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</si>
  <si>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</si>
  <si>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</si>
  <si>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</si>
  <si>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</si>
  <si>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</si>
  <si>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</si>
  <si>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</si>
  <si>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</si>
  <si>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</si>
  <si>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</si>
  <si>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</si>
  <si>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</si>
  <si>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</si>
  <si>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</si>
  <si>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</si>
  <si>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</si>
  <si>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</si>
  <si>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</si>
  <si>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</si>
  <si>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</si>
  <si>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</si>
  <si>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</si>
  <si>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</si>
  <si>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</si>
  <si>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</si>
  <si>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</si>
  <si>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</si>
  <si>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</si>
  <si>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</si>
  <si>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</si>
  <si>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</si>
  <si>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</si>
  <si>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</si>
  <si>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</si>
  <si>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</si>
  <si>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</si>
  <si>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</si>
  <si>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</si>
  <si>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</si>
  <si>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</si>
  <si>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</si>
  <si>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</si>
  <si>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</si>
  <si>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</si>
  <si>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</si>
  <si>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</si>
  <si>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</si>
  <si>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</si>
  <si>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</si>
  <si>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</si>
  <si>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</si>
  <si>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</si>
  <si>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</si>
  <si>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</si>
  <si>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</si>
  <si>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</si>
  <si>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</si>
  <si>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</si>
  <si>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</si>
  <si>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</si>
  <si>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</si>
  <si>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</si>
  <si>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</si>
  <si>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</si>
  <si>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</si>
  <si>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</si>
  <si>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</si>
  <si>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</si>
  <si>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</si>
  <si>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</si>
  <si>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</si>
  <si>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</si>
  <si>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</si>
  <si>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</si>
  <si>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</si>
  <si>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</si>
  <si>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</si>
  <si>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</si>
  <si>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</si>
  <si>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</si>
  <si>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</si>
  <si>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</si>
  <si>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</si>
  <si>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</si>
  <si>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</si>
  <si>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</si>
  <si>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</si>
  <si>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</si>
  <si>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</si>
  <si>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</si>
  <si>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</si>
  <si>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</si>
  <si>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</si>
  <si>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</si>
  <si>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</si>
  <si>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</si>
  <si>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</si>
  <si>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</si>
  <si>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</si>
  <si>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</si>
  <si>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</si>
  <si>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</si>
  <si>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</si>
  <si>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</si>
  <si>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</si>
  <si>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</si>
  <si>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</si>
  <si>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</si>
  <si>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</si>
  <si>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</si>
  <si>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</si>
  <si>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</si>
  <si>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</si>
  <si>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</si>
  <si>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</si>
  <si>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</si>
  <si>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</si>
  <si>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</si>
  <si>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</si>
  <si>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</si>
  <si>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</si>
  <si>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</si>
  <si>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</si>
  <si>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</si>
  <si>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</si>
  <si>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</si>
  <si>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</si>
  <si>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</si>
  <si>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</si>
  <si>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</si>
  <si>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</si>
  <si>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</si>
  <si>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PCM-20251103-00001661</t>
  </si>
  <si>
    <t>EM Team at site site TS</t>
  </si>
  <si>
    <t>TT-20251103-00390 // NA</t>
  </si>
  <si>
    <t>out of coverage suspected reach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</si>
</sst>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301.84215937500267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45964.790585069444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45964.790585069444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45964.790585069444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45964.790585069444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45964.790585069444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45964.790585069444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45964.790585069444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45964.790585069444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45964.790585069444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45964.790585069444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45964.790585069444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45964.790585069444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45964.790585069444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45964.790585069444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45964.790585069444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45964.790585069444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45964.790585069444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45964.790585069444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45964.790585069444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45964.790585069444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45964.790585069444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45964.790585069444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45964.790585069444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45964.790585069444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45964.790585069444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45964.790585069444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45964.790585069444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45964.790585069444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45964.790585069444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45964.790585069444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45964.790585069444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45964.790585069444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45964.790585069444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45964.790585069444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45964.790585069444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45964.790585069444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45964.790585069444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45964.790585069444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45964.790585069444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45964.790585069444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45964.790585069444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45964.790585069444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45964.790585069444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45964.790585069444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45964.790585069444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45964.790585069444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45964.790585069444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45964.790585069444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45964.790585069444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45964.790585069444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45964.790585069444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45964.790585069444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45964.790585069444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45964.790585069444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45964.790585069444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45964.790585069444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45964.790585069444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45964.790585069444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45964.790585069444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45964.790585069444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45964.790585069444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45964.790585069444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45964.790585069444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45964.790585069444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45964.790585069444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45964.790585069444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45964.790585069444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45964.790585069444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45964.790585069444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45964.790585069444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45964.790585069444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45964.790585069444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45964.790585069444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45964.790585069444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45964.790585069444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45964.790585069444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45964.790585069444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45964.790585069444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45964.790585069444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45964.790585069444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45964.790585069444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45964.790585069444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45964.790585069444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45964.790585069444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45964.790585069444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45964.790585069444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45964.790585069444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45964.790585069444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45964.790585069444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45964.790585069444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45964.790585069444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45964.790585069444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45964.790585069444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45964.790585069444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45964.790585069444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45964.790585069444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45964.790585069444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45964.790585069444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45964.790585069444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45964.790585069444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45964.790585069444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45964.790585069444</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45964.790585069444</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9937FBC2-0829-4446-B733-54167125FF8D}"/>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139.79074733796733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6.0485017361133941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45964.790585069444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45964.790585069444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45964.790585069444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45964.790585069444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45964.790585069444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45964.790585069444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45964.790585069444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45964.790585069444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45964.790585069444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45964.790585069444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45964.790585069444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45964.790585069444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45964.790585069444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45964.790585069444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45964.790585069444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45964.790585069444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45964.790585069444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45964.790585069444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45964.790585069444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45964.790585069444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45964.790585069444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45964.790585069444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45964.790585069444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45964.790585069444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45964.790585069444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45964.790585069444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45964.790585069444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45964.790585069444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45964.790585069444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45964.790585069444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45964.790585069444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45964.790585069444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45964.790585069444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45964.790585069444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45964.790585069444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45964.790585069444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45964.790585069444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45964.790585069444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45964.790585069444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45964.790585069444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45964.790585069444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45964.790585069444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45964.790585069444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45964.790585069444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45964.790585069444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45964.790585069444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45964.790585069444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45964.790585069444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45964.790585069444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45964.790585069444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45964.790585069444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45964.790585069444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45964.790585069444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45964.790585069444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45964.790585069444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45964.790585069444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45964.790585069444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45964.790585069444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45964.790585069444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45964.790585069444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45964.790585069444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45964.790585069444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45964.790585069444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45964.790585069444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45964.790585069444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45964.790585069444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45964.790585069444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45964.790585069444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45964.790585069444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45964.790585069444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45964.790585069444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45964.790585069444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45964.790585069444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45964.790585069444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45964.790585069444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45964.790585069444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45964.790585069444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45964.790585069444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45964.790585069444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45964.790585069444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45964.790585069444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45964.790585069444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45964.790585069444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45964.790585069444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45964.790585069444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45964.790585069444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45964.790585069444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45964.790585069444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45964.790585069444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45964.790585069444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45964.790585069444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45964.790585069444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45964.790585069444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45964.790585069444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45964.790585069444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45964.790585069444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45964.790585069444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45964.790585069444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45964.790585069444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45964.790585069444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45964.790585069444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45964.790585069444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45964.790585069444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45964.790585069444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45964.790585069444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45964.790585069444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45964.790585069444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45964.790585069444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45964.790585069444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45964.790585069444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45964.790585069444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45964.790585069444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45964.790585069444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45964.790585069444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45964.790585069444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45964.790585069444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45964.790585069444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45964.790585069444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45964.790585069444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45964.790585069444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45964.790585069444</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0.22333993055508472</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45964.790585300929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45964.790585300929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45964.790585300929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45964.790585300929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45964.790585300929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45964.790585300929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45964.790585300929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45964.790585300929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45964.790585300929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45964.790585300929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45964.790585300929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45964.790585300929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45964.790585300929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45964.790585300929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45964.790585300929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45964.790585300929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45964.790585300929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45964.790585300929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45964.790585300929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45964.790585300929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45964.790585300929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45964.790585300929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45964.790585300929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45964.790585300929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45964.790585300929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45964.790585300929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45964.790585300929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45964.790585300929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45964.790585300929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45964.790585300929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45964.790585300929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45964.790585300929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45964.790585300929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45964.790585300929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45964.790585300929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45964.790585300929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45964.790585300929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45964.790585300929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45964.790585300929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45964.790585300929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45964.790585300929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45964.790585300929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45964.790585300929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45964.790585300929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45964.790585300929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45964.790585300929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45964.790585300929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45964.790585300929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45964.790585300929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45964.790585300929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45964.790585300929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45964.790585300929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45964.790585300929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45964.790585300929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45964.790585300929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45964.790585300929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45964.790585300929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45964.790585300929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45964.790585300929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45964.790585300929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45964.790585300929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45964.790585300929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45964.790585300929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45964.790585300929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45964.790585300929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45964.790585300929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45964.790585300929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45964.790585300929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45964.790585300929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45964.790585300929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45964.790585300929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45964.790585300929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45964.790585300929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45964.790585300929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45964.790585300929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45964.790585300929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45964.790585300929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45964.790585300929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45964.790585300929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45964.790585300929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45964.790585300929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45964.790585300929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45964.790585300929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45964.790585300929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45964.790585300929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45964.790585300929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45964.790585300929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45964.790585300929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45964.790585300929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45964.790585300929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45964.790585300929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45964.790585300929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45964.790585300929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45964.790585300929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45964.790585300929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45964.790585300929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45964.790585300929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45964.790585300929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45964.790585300929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45964.790585300929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45964.790585300929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45964.790585300929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45964.790585300929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45964.790585300929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45964.790585300929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45964.790585300929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45964.790585300929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45964.790585300929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45964.790585300929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45964.790585300929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45964.790585300929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45964.790585300929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45964.790585300929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45964.790585300929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45964.790585300929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45964.790585300929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45964.790585300929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45964.790585300929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45964.790585300929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45964.790585300929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45964.790585300929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45964.790585300929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45964.790585300929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45964.790585300929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45964.790585300929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45964.790585300929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45964.790585300929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45964.790585300929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45964.790585300929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45964.790585300929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45964.790585300929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45964.790585300929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45964.790585300929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45964.790585300929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45964.790585300929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45964.790585300929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45964.790585300929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45964.790585300929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45964.790585300929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45964.790585300929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45964.790585300929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45964.790585300929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45964.790585300929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45964.790585300929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45964.790585300929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45964.790585300929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45964.790585300929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45964.790585300929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45964.790585300929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45964.790585300929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45964.790585300929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45964.790585300929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45964.790585300929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45964.790585300929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45964.790585300929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45964.790585300929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45964.790585300929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45964.790585300929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45964.790585300929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45964.790585300929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45964.790585300929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45964.790585300929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45964.790585300929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45964.790585300929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45964.790585300929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45964.790585300929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45964.790585300929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45964.790585300929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45964.790585300929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45964.790585300929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45964.790585300929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45964.790585300929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45964.790585300929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45964.790585300929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45964.790585300929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45964.790585300929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45964.790585300929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45964.790585300929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45964.790585300929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45964.790585300929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45964.790585300929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45964.790585300929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45964.790585300929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45964.790585300929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45964.790585300929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45964.790585300929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45964.790585300929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45964.790585300929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45964.790585300929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45964.790585300929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45964.790585300929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45964.790585300929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45964.790585300929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45964.790585300929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45964.790585300929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45964.790585300929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45964.790585300929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45964.790585300929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45964.790585300929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45964.790585300929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45964.790585300929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45964.790585300929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45964.790585300929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45964.790585300929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45964.790585300929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45964.790585300929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45964.790585300929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45964.790585300929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45964.790585300929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45964.790585300929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45964.790585300929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45964.790585300929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45964.790585300929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45964.790585300929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45964.790585300929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45964.790585300929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45964.790585300929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45964.790585300929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45964.790585300929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45964.790585300929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45964.790585300929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45964.790585300929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45964.790585300929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45964.790585300929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45964.790585300929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45964.790585300929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45964.790585300929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45964.790585300929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45964.790585300929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45964.790585300929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45964.790585300929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45964.790585300929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45964.790585300929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45964.790585300929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45964.790585300929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45964.790585300929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45964.790585300929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45964.790585300929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45964.790585300929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45964.790585300929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45964.790585300929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45964.790585300929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45964.790585300929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45964.790585300929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45964.790585300929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45964.790585300929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45964.790585300929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45964.790585300929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45964.790585300929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45964.790585300929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45964.790585300929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45964.790585300929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45964.790585300929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45964.790585300929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45964.790585300929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45964.790585300929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45964.790585300929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45964.790585300929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45964.790585300929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45964.790585300929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45964.790585300929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45964.790585300929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45964.790585300929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45964.790585300929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45964.790585300929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45964.790585300929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45964.790585300929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45964.790585300929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45964.790585300929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45964.790585300929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45964.790585300929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45964.790585300929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45964.790585300929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45964.790585300929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45964.790585300929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45964.790585300929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45964.790585300929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45964.790585300929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45964.790585300929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45964.790585300929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45964.790585300929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45964.790585300929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45964.790585300929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45964.790585300929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45964.790585300929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45964.790585300929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45964.790585300929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45964.790585300929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45964.790585300929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45964.790585300929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45964.790585300929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45964.790585300929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45964.790585300929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45964.790585300929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45964.790585300929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45964.790585300929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45964.790585300929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45964.790585300929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45964.790585300929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45964.790585300929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45964.790585300929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45964.790585300929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45964.790585300929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45964.790585300929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45964.790585300929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45964.790585300929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45964.790585300929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45964.790585300929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45964.790585300929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45964.790585300929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45964.790585300929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45964.790585300929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45964.790585300929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45964.790585300929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45964.790585300929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45964.790585300929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45964.790585300929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45964.790585300929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45964.790585300929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45964.790585300929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45964.790585300929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45964.790585300929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45964.790585300929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45964.790585300929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45964.790585300929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45964.790585300929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45964.790585300929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45964.790585300929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45964.790585300929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45964.790585300929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45964.790585300929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45964.790585300929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45964.790585300929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45964.790585300929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45964.790585300929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45964.790585300929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45964.790585300929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45964.790585300929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45964.790585300929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45964.790585300929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45964.790585300929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45964.790585300929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45964.790585300929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45964.790585300929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45964.790585300929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45964.790585300929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45964.790585300929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45964.790585300929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45964.790585300929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45964.790585300929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45964.790585300929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45964.790585300929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45964.790585300929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45964.790585300929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45964.790585300929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45964.790585300929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45964.790585300929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45964.790585300929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45964.790585300929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45964.790585300929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45964.790585300929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45964.790585300929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45964.790585300929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45964.790585300929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45964.790585300929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45964.790585300929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45964.790585300929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45964.790585300929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45964.790585300929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45964.790585300929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45964.790585300929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45964.790585300929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45964.790585300929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45964.790585300929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45964.790585300929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45964.790585300929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45964.790585300929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45964.790585300929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45964.790585300929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45964.790585300929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45964.790585300929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45964.790585300929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45964.790585300929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45964.790585300929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45964.790585300929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45964.790585300929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45964.790585300929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45964.790585300929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45964.790585300929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45964.790585300929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45964.790585300929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45964.790585300929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45964.790585300929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45964.790585300929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45964.790585300929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45964.790585300929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45964.790585300929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45964.790585300929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45964.790585300929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45964.790585300929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45964.790585300929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45964.790585300929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45964.790585300929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45964.790585300929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45964.790585300929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45964.790585300929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45964.790585300929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45964.790585300929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45964.790585300929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45964.790585300929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45964.790585300929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45964.790585300929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45964.790585300929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45964.790585300929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45964.790585300929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45964.790585300929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45964.790585300929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45964.790585300929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45964.790585300929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45964.790585300929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45964.790585300929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45964.790585300929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45964.790585300929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45964.790585300929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45964.790585300929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45964.790585300929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45964.790585300929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45964.790585300929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45964.790585300929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45964.790585300929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45964.790585300929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45964.790585300929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45964.790585300929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45964.790585300929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45964.790585300929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45964.790585300929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45964.790585300929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45964.790585300929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45964.790585300929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45964.790585300929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45964.790585300929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45964.790585300929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45964.790585300929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45964.790585300929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45964.790585300929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45964.790585300929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45964.790585300929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45964.790585300929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45964.790585300929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45964.790585300929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45964.790585300929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45964.790585300929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45964.790585300929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45964.790585300929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45964.790585300929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45964.790585300929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45964.790585300929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45964.790585300929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45964.790585300929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45964.790585300929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45964.790585300929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45964.790585300929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45964.790585300929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45964.790585300929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45964.790585300929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45964.790585300929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45964.790585300929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45964.790585300929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45964.790585300929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45964.790585300929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45964.790585300929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45964.790585300929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45964.790585300929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45964.790585300929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45964.790585300929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45964.790585300929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45964.790585300929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45964.790585300929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45964.790585300929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45964.790585300929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45964.790585300929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45964.790585300929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45964.790585300929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45964.790585300929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45964.790585300929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45964.790585300929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45964.790585300929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45964.790585300929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45964.790585300929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45964.790585300929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45964.790585300929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45964.790585300929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45964.790585300929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45964.790585300929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45964.790585300929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45964.790585300929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45964.790585300929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45964.790585300929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45964.790585300929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45964.790585300929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45964.790585300929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45964.790585300929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45964.790585300929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45964.790585300929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45964.790585300929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45964.790585300929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45964.790585300929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45964.790585300929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45964.790585300929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45964.790585300929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45964.790585300929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45964.790585300929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45964.790585300929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45964.790585300929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45964.790585300929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45964.790585300929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45964.790585300929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45964.790585300929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45964.790585300929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45964.790585300929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45964.790585300929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45964.790585300929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45964.790585300929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45964.790585300929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45964.790585300929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45964.790585300929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45964.790585300929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45964.790585300929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45964.790585300929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45964.790585300929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45964.790585300929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45964.790585300929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45964.790585300929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45964.790585300929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45964.790585300929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45964.790585300929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45964.790585300929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45964.790585300929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45964.790585300929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45964.790585300929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45964.790585300929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45964.790585300929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45964.790585300929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45964.790585300929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45964.790585300929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45964.790585300929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45964.790585300929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45964.790585300929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45964.790585300929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45964.790585300929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45964.790585300929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45964.790585300929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45964.790585300929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45964.790585300929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45964.790585300929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45964.790585300929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45964.790585300929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45964.790585300929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45964.790585300929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45964.790585300929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45964.790585300929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45964.790585300929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45964.790585300929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45964.790585300929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45964.790585300929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45964.790585300929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45964.790585300929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45964.790585300929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45964.790585300929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45964.790585300929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45964.790585300929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45964.790585300929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45964.790585300929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45964.790585300929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45964.790585300929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45964.790585300929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45964.790585300929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45964.790585300929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45964.790585300929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45964.790585300929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45964.790585300929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45964.790585300929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45964.790585300929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45964.790585300929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45964.790585300929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45964.790585300929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45964.790585300929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45964.790585300929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45964.790585300929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45964.790585300929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45964.790585300929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45964.790585300929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45964.790585300929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45964.790585300929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45964.790585300929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45964.790585300929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45964.790585300929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45964.790585300929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45964.790585300929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45964.790585300929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45964.790585300929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45964.790585300929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45964.790585300929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45964.790585300929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45964.790585300929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45964.790585300929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45964.790585300929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45964.790585300929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45964.790585300929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45964.790585300929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45964.790585300929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45964.790585300929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45964.790585300929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45964.790585300929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45964.790585300929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45964.790585300929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45964.790585300929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45964.790585300929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45964.790585300929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45964.790585300929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45964.790585300929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45964.790585300929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45964.790585300929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45964.790585300929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45964.790585300929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45964.790585300929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45964.790585300929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45964.790585300929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45964.790585300929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45964.790585300929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45964.790585300929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45964.790585300929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45964.790585300929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45964.790585300929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45964.790585300929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45964.790585300929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45964.790585300929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45964.790585300929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45964.790585300929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45964.790585300929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45964.790585300929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45964.790585300929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45964.790585300929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45964.790585300929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45964.790585300929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45964.790585300929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45964.790585300929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45964.790585300929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45964.790585300929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45964.790585300929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45964.790585300929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45964.790585300929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45964.790585300929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45964.790585300929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45964.790585300929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45964.790585300929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45964.790585300929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45964.790585300929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45964.790585300929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45964.790585300929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45964.790585300929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45964.790585300929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45964.790585300929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45964.790585300929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45964.790585300929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45964.790585300929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45964.790585300929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45964.790585300929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45964.790585300929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45964.790585300929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45964.790585300929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45964.790585300929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45964.790585300929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45964.790585300929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45964.790585300929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45964.790585300929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45964.790585300929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45964.790585300929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45964.790585300929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45964.790585300929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45964.790585300929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45964.790585300929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45964.790585300929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45964.790585300929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45964.790585300929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45964.790585300929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45964.790585300929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45964.790585300929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45964.790585300929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45964.790585300929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45964.790585300929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45964.790585300929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45964.790585300929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45964.790585300929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45964.790585300929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45964.790585300929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45964.790585300929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45964.790585300929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45964.790585300929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45964.790585300929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45964.790585300929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45964.790585300929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45964.790585300929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45964.790585300929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45964.790585300929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45964.790585300929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45964.790585300929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45964.790585300929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45964.790585300929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45964.790585300929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45964.790585300929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45964.790585300929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45964.790585300929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45964.790585300929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45964.790585300929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45964.790585300929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45964.790585300929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45964.790585300929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45964.790585300929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45964.790585300929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45964.790585300929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45964.790585300929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45964.790585300929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45964.790585300929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45964.790585300929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45964.790585300929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45964.790585300929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45964.790585300929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45964.790585300929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45964.790585300929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45964.790585300929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45964.790585300929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45964.790585300929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45964.790585300929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45964.790585300929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45964.790585300929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45964.790585300929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45964.790585300929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45964.790585300929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45964.790585300929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45964.790585300929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45964.790585300929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45964.790585300929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45964.790585300929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45964.790585300929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45964.790585300929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45964.790585300929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45964.790585300929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45964.790585300929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45964.790585300929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45964.790585300929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45964.790585300929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45964.790585300929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45964.790585300929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45964.790585300929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45964.790585300929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45964.790585300929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45964.790585300929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45964.790585300929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45964.790585300929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45964.790585300929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45964.790585300929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45964.790585300929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45964.790585300929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45964.790585300929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45964.790585300929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45964.790585300929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45964.790585300929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45964.790585300929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45964.790585300929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45964.790585300929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45964.790585300929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45964.790585300929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45964.790585300929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45964.790585300929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45964.790585300929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45964.790585300929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45964.790585300929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45964.790585300929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45964.790585300929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45964.790585300929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45964.790585300929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45964.790585300929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45964.790585300929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45964.790585300929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45964.790585300929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45964.790585300929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45964.790585300929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45964.790585300929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45964.790585300929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45964.790585300929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45964.790585300929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45964.790585300929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45964.790585300929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45964.790585300929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45964.790585300929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45964.790585300929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45964.790585300929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45964.790585300929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45964.790585300929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45964.790585300929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45964.790585300929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45964.790585300929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45964.790585300929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45964.790585300929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45964.790585300929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45964.790585300929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45964.790585300929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45964.790585300929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45964.790585300929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45964.790585300929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45964.790585300929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45964.790585300929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45964.790585300929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45964.790585300929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45964.790585300929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45964.790585300929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45964.790585300929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45964.790585300929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45964.790585300929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45964.790585300929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45964.790585300929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45964.790585300929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45964.790585300929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45964.790585300929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45964.790585300929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45964.790585300929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45964.790585300929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45964.790585300929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45964.790585300929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45964.790585300929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45964.790585300929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45964.790585300929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45964.790585300929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45964.790585300929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45964.790585300929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45964.790585300929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45964.790585300929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45964.790585300929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45964.790585300929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45964.790585300929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45964.790585300929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45964.790585300929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45964.790585300929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45964.790585300929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45964.790585300929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45964.790585300929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45964.790585300929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45964.790585300929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45964.790585300929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45964.790585300929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45964.790585300929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45964.790585300929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45964.790585300929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45964.790585300929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45964.790585300929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45964.790585300929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45964.790585300929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45964.790585300929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45964.790585300929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45964.790585300929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45964.790585300929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45964.790585300929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45964.790585300929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45964.790585300929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45964.790585300929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45964.790585300929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45964.790585300929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45964.790585300929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45964.790585300929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45964.790585300929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45964.790585300929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45964.790585300929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45964.790585300929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45964.790585300929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45964.790585300929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45964.790585300929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45964.790585300929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45964.790585300929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45964.790585300929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45964.790585300929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45964.790585300929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45964.790585300929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45964.790585300929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45964.790585300929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45964.790585300929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45964.790585300929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45964.790585300929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45964.790585300929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45964.790585300929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45964.790585300929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45964.790585300929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45964.790585300929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45964.790585300929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45964.790585300929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45964.790585300929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45964.790585300929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45964.790585300929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45964.790585300929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45964.790585300929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45964.790585300929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45964.790585300929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45964.790585300929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45964.790585300929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45964.790585300929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45964.790585300929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45964.790585300929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45964.790585300929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45964.790585300929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45964.790585300929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45964.790585300929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45964.790585300929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45964.790585300929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45964.790585300929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45964.790585300929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45964.790585300929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45964.790585300929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45964.790585300929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45964.790585300929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45964.790585300929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45964.790585300929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45964.790585300929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45964.790585300929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45964.790585300929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45964.790585300929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45964.790585300929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45964.790585300929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45964.790585300929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45964.790585300929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45964.790585300929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45964.790585300929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45964.790585300929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45964.790585300929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45964.790585300929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45964.790585300929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45964.790585300929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45964.790585300929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45964.790585300929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45964.790585300929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45964.790585300929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45964.790585300929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45964.790585300929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45964.790585300929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45964.790585300929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45964.790585300929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45964.790585300929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45964.790585300929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45964.790585300929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45964.790585300929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45964.790585300929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45964.790585300929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45964.790585300929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45964.790585300929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45964.790585300929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45964.790585300929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45964.790585300929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45964.790585300929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45964.790585300929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45964.790585300929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45964.790585300929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45964.790585300929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45964.790585300929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45964.790585300929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45964.790585300929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45964.790585300929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45964.790585300929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45964.790585300929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45964.790585300929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45964.790585300929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45964.790585300929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45964.790585300929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45964.790585300929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45964.790585300929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45964.790585300929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45964.790585300929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45964.790585300929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45964.790585300929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45964.790585300929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45964.790585300929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45964.790585300929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45964.790585300929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45964.790585300929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45964.790585300929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45964.790585300929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45964.790585300929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45964.790585300929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45964.790585300929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45964.790585300929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45964.790585300929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45964.790585300929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45964.790585300929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45964.790585300929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45964.790585300929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45964.790585300929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45964.790585300929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45964.790585300929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45964.790585300929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45964.790585300929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45964.790585300929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45964.790585300929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45964.790585300929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45964.790585300929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45964.790585300929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45964.790585300929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45964.790585300929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45964.790585300929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45964.790585300929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45964.790585300929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45964.790585300929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45964.790585300929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45964.790585300929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45964.790585300929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45964.790585300929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45964.790585300929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45964.790585300929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45964.790585300929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45964.790585300929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45964.790585300929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45964.790585300929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45964.790585300929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45964.790585300929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45964.790585300929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45964.790585300929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45964.790585300929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45964.790585300929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45964.790585300929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45964.790585300929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45964.790585300929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45964.790585300929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45964.790585300929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45964.790585300929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45964.790585300929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45964.790585300929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45964.790585300929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45964.790585300929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45964.790585300929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45964.790585300929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45964.790585300929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45964.790585300929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45964.790585300929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45964.790585300929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45964.790585300929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45964.790585300929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45964.790585300929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45964.790585300929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45964.790585300929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45964.790585300929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45964.790585300929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45964.790585300929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45964.790585300929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45964.790585300929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45964.790585300929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45964.790585300929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45964.790585300929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45964.790585300929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45964.790585300929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45964.790585300929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45964.790585300929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45964.790585300929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45964.790585300929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45964.790585300929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45964.790585300929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45964.790585300929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45964.790585300929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45964.790585300929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45964.790585300929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45964.790585300929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45964.790585300929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45964.790585300929</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261.3098677083326</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45964.790585300929</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45964.790585300929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45964.790585300929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45964.790585300929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45964.790585300929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45964.790585300929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45964.790585300929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45964.790585300929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45964.790585300929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45964.790585300929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45964.790585300929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45964.790585300929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45964.790585300929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45964.790585300929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45964.790585300929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45964.790585300929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45964.790585300929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45964.790585300929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45964.790585300929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45964.790585300929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45964.790585300929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45964.790585300929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45964.790585300929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45964.790585300929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45964.790585300929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45964.790585300929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45964.790585300929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45964.790585300929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45964.790585300929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45964.790585300929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45964.790585300929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45964.790585300929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45964.790585300929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45964.790585300929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45964.790585300929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45964.790585300929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45964.790585300929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45964.790585300929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45964.790585300929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45964.790585300929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45964.790585300929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45964.790585300929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45964.790585300929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45964.790585300929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45964.790585300929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45964.790585300929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45964.790585300929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45964.790585300929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45964.790585300929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45964.790585300929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45964.790585300929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45964.790585300929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45964.790585300929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45964.790585300929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45964.790585300929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45964.790585300929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45964.790585300929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45964.790585300929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45964.790585300929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45964.790585300929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45964.790585300929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45964.790585300929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45964.790585300929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45964.790585300929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45964.790585300929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45964.790585300929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45964.790585300929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45964.790585300929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45964.790585300929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45964.790585300929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45964.790585300929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45964.790585300929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45964.790585300929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45964.790585300929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45964.790585300929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72.958524884255894</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38.60170798611216</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16.129474189816392</v>
      </c>
      <c r="H4" s="152">
        <v>45948.661111111112</v>
      </c>
      <c r="I4" s="151" t="str">
        <f>IFERROR(VLOOKUP(D4,DB!A:F,6,0),"")</f>
        <v>SCECO</v>
      </c>
      <c r="J4" s="151" t="str">
        <f>IFERROR(VLOOKUP(D4,DB!A:G,7,0),"")</f>
        <v>Dead</v>
      </c>
      <c r="K4" s="151" t="s">
        <v>39116</v>
      </c>
      <c r="L4" s="151" t="str">
        <f>IFERROR(VLOOKUP(D4,DB!A:I,9,0),"")</f>
        <v>Latis</v>
      </c>
    </row>
    <row r="5" spans="1:13" ht="15">
      <c r="A5" s="151" t="s">
        <v>39117</v>
      </c>
      <c r="B5" s="151" t="str">
        <f>IFERROR(VLOOKUP(D5,DB!A:K,11,0),"")</f>
        <v>R5</v>
      </c>
      <c r="C5" s="151">
        <v>2</v>
      </c>
      <c r="D5" s="151" t="s">
        <v>35144</v>
      </c>
      <c r="E5" s="151" t="s">
        <v>39021</v>
      </c>
      <c r="F5" s="152">
        <v>45964.781944444447</v>
      </c>
      <c r="G5" s="153">
        <f ca="1">IFERROR(NOW()-F5,"")</f>
        <v>8.6406249974970706E-3</v>
      </c>
      <c r="H5" s="152">
        <v>45964.769444444442</v>
      </c>
      <c r="I5" s="151" t="str">
        <f>IFERROR(VLOOKUP(D5,DB!A:F,6,0),"")</f>
        <v>Generator-SG</v>
      </c>
      <c r="J5" s="151" t="str">
        <f>IFERROR(VLOOKUP(D5,DB!A:G,7,0),"")</f>
        <v>Weak</v>
      </c>
      <c r="K5" s="151" t="s">
        <v>39118</v>
      </c>
      <c r="L5" s="151" t="str">
        <f>IFERROR(VLOOKUP(D5,DB!A:I,9,0),"")</f>
        <v>Latis</v>
      </c>
    </row>
    <row r="6" spans="1:13" ht="15">
      <c r="A6" s="151"/>
      <c r="B6" s="151" t="str">
        <f>IFERROR(VLOOKUP(D6,DB!A:K,11,0),"")</f>
        <v/>
      </c>
      <c r="C6" s="151"/>
      <c r="D6" s="151"/>
      <c r="E6" s="151"/>
      <c r="F6" s="152"/>
      <c r="G6" s="153">
        <f ca="1">IFERROR(NOW()-F6,"")</f>
        <v>45964.790585069444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45964.790585069444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45964.790585069444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45964.790585069444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45964.790585069444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45964.790585069444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45964.790585069444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45964.790585069444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45964.790585069444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45964.790585069444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45964.790585069444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45964.790585069444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45964.790585069444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45964.790585069444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45964.790585069444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45964.790585069444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45964.790585069444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45964.790585069444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45964.790585069444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45964.790585069444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45964.790585069444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45964.790585069444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45964.790585069444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45964.790585069444</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45964.790585069444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45964.790585069444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45964.790585069444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45964.790585069444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45964.790585069444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45964.790585069444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45964.790585069444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45964.790585069444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45964.790585069444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45964.790585069444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45964.790585069444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45964.790585069444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45964.790585069444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45964.790585069444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45964.790585069444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45964.790585069444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45964.790585069444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45964.790585069444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45964.790585069444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45964.790585069444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45964.790585069444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45964.790585069444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45964.790585069444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45964.790585069444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45964.790585069444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45964.790585069444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45964.790585069444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45964.790585069444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45964.790585069444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45964.790585069444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45964.790585069444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45964.790585069444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45964.790585069444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45964.790585069444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45964.790585069444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45964.790585069444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45964.790585069444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45964.790585069444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45964.790585069444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45964.790585069444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45964.790585069444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45964.790585069444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45964.790585069444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45964.790585069444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45964.790585069444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45964.790585069444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45964.790585069444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45964.790585069444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45964.790585069444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45964.790585069444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45964.790585069444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45964.790585069444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45964.790585069444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45964.790585069444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45964.790585069444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45964.790585069444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45964.790585069444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45964.790585069444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45964.790585069444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45964.790585069444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45964.790585069444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45964.790585069444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45964.790585069444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45964.790585069444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45964.790585069444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45964.790585069444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45964.790585069444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45964.790585069444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45964.790585069444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45964.790585069444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45964.790585069444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45964.790585069444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45964.790585069444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45964.790585069444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45964.790585069444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45964.790585069444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45964.790585069444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45964.790585069444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45964.790585069444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45964.790585069444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45964.790585069444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45964.790585069444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45964.790585069444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45964.790585069444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45964.790585069444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45964.790585069444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45964.790585069444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45964.790585069444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45964.790585069444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45964.790585069444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45964.790585069444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45964.790585069444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45964.790585069444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45964.790585069444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45964.790585069444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45964.790585069444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45964.790585069444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45964.790585069444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45964.790585069444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45964.790585069444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45964.790585069444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45964.790585069444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45964.790585069444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45964.790585069444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45964.790585069444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45964.790585069444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45964.790585069444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45964.790585069444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45964.790585069444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45964.790585069444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45964.790585069444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45964.790585069444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45964.790585069444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45964.790585069444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45964.790585069444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45964.790585069444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45964.790585069444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45964.790585069444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45964.790585069444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45964.790585069444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45964.790585069444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45964.790585069444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45964.790585069444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45964.790585069444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45964.790585069444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45964.790585069444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45964.790585069444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45964.790585069444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45964.790585069444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45964.790585069444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45964.790585069444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45964.790585069444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45964.790585069444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45964.790585069444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45964.790585069444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45964.790585069444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45964.790585069444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45964.790585069444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45964.790585069444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45964.790585069444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45964.790585069444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45964.790585069444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45964.790585300929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45964.790585300929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45964.790585300929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45964.790585300929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45964.790585300929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45964.790585300929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45964.790585300929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45964.790585300929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45964.790585300929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45964.790585300929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45964.790585300929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45964.790585300929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45964.790585300929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45964.790585300929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45964.790585300929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45964.790585300929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45964.790585300929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45964.790585300929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45964.790585300929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45964.790585300929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45964.790585300929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45964.790585300929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45964.790585300929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45964.790585300929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45964.790585300929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45964.790585300929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45964.790585300929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45964.790585300929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45964.790585300929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45964.790585300929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45964.790585300929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45964.790585300929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45964.790585300929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45964.790585300929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45964.790585300929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45964.790585300929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45964.790585300929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45964.790585300929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45964.790585300929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45964.790585300929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45964.790585300929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45964.790585300929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45964.790585300929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45964.790585300929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45964.790585300929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45964.790585300929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45964.790585300929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45964.790585300929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45964.790585300929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45964.790585300929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45964.790585300929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45964.790585300929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45964.790585300929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45964.790585300929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45964.790585300929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45964.790585300929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45964.790585300929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45964.790585300929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45964.790585300929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45964.790585300929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45964.790585300929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45964.790585300929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45964.790585300929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45964.790585300929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45964.790585300929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45964.790585300929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45964.790585300929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45964.790585300929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45964.790585300929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45964.790585300929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45964.790585300929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45964.790585300929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45964.790585300929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45964.790585300929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45964.790585300929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45964.790585300929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45964.790585300929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45964.790585300929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45964.790585300929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45964.790585300929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45964.790585300929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45964.790585300929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45964.790585300929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45964.790585300929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45964.790585300929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45964.790585300929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45964.790585300929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45964.790585300929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45964.790585300929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45964.790585300929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45964.790585300929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45964.790585300929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45964.790585300929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45964.790585300929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45964.790585300929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45964.790585300929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45964.790585300929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45964.790585300929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45964.790585300929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45964.790585300929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45964.790585300929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45964.790585300929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45964.790585300929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45964.790585300929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45964.790585300929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45964.790585300929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45964.790585300929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45964.790585300929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45964.790585300929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45964.790585300929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45964.790585300929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45964.790585300929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45964.790585300929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45964.790585300929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45964.790585300929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45964.790585300929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45964.790585300929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45964.790585300929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45964.790585300929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45964.790585300929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45964.790585300929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45964.790585300929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45964.790585300929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45964.790585300929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45964.790585300929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45964.790585300929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45964.790585300929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45964.790585300929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45964.790585300929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45964.790585300929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45964.790585300929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45964.790585300929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45964.790585300929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45964.790585300929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45964.790585300929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45964.790585300929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45964.790585300929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45964.790585300929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45964.790585300929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45964.790585300929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45964.790585300929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45964.790585300929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45964.790585300929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45964.790585300929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45964.790585300929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45964.790585300929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45964.790585300929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45964.790585300929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45964.790585300929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45964.790585300929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45964.790585300929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45964.790585300929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45964.790585300929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45964.790585300929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45964.790585300929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45964.790585300929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45964.790585300929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45964.790585300929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45964.790585300929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45964.790585300929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45964.790585300929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45964.790585300929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45964.790585300929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45964.790585300929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45964.790585300929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45964.790585300929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45964.790585300929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45964.790585300929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45964.790585300929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45964.790585300929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45964.790585300929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45964.790585300929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45964.790585300929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45964.790585300929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45964.790585300929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45964.790585300929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45964.790585300929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45964.790585300929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45964.790585300929</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3" ht="15"/>
    <row r="1254" ht="15"/>
    <row r="1258"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39119</v>
      </c>
      <c r="B2" s="169" t="str">
        <f>IFERROR(VLOOKUP(D2,DB!A:K,11,0),"")</f>
        <v>R6</v>
      </c>
      <c r="C2" s="170">
        <v>1</v>
      </c>
      <c r="D2" s="169" t="s">
        <v>37390</v>
      </c>
      <c r="E2" s="102" t="s">
        <v>39100</v>
      </c>
      <c r="F2" s="171"/>
      <c r="G2" s="115">
        <f t="shared" ref="G2:G9" ca="1" si="0">IFERROR(NOW()-F2,"-")</f>
        <v>45964.790585069444</v>
      </c>
      <c r="H2" s="171">
        <v>45964.65357638889</v>
      </c>
      <c r="I2" s="169" t="str">
        <f>IFERROR(VLOOKUP(D2,DB!A:F,6,0),"")</f>
        <v>Generator-SG</v>
      </c>
      <c r="J2" s="169" t="str">
        <f>IFERROR(VLOOKUP(D2,DB!A:G,7,0),"")</f>
        <v>Vandalized</v>
      </c>
      <c r="K2" s="172" t="s">
        <v>39120</v>
      </c>
      <c r="L2" s="173" t="str">
        <f>IFERROR(VLOOKUP(D2,DB!A:I,9,0),"")</f>
        <v>Latis</v>
      </c>
    </row>
    <row r="3" spans="1:16383" ht="31.5" customHeight="1">
      <c r="A3" s="168"/>
      <c r="B3" s="169" t="str">
        <f>IFERROR(VLOOKUP(D3,DB!A:K,11,0),"")</f>
        <v/>
      </c>
      <c r="C3" s="170"/>
      <c r="D3" s="169"/>
      <c r="E3" s="102"/>
      <c r="F3" s="171"/>
      <c r="G3" s="115">
        <f t="shared" ca="1" si="0"/>
        <v>45964.790585069444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45964.790585069444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45964.790585069444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45964.790585069444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45964.790585069444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45964.790585069444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45964.790585069444</v>
      </c>
      <c r="H9" s="171"/>
      <c r="I9" s="169" t="str">
        <f>IFERROR(VLOOKUP(D9,DB!A:F,6,0),"")</f>
        <v/>
      </c>
      <c r="J9" s="169" t="str">
        <f>IFERROR(VLOOKUP(D9,DB!A:G,7,0),"")</f>
        <v/>
      </c>
      <c r="K9" s="172"/>
      <c r="L9" s="173" t="str">
        <f>IFERROR(VLOOKUP(D9,DB!A:I,9,0),"")</f>
        <v/>
      </c>
    </row>
    <row r="10" spans="1:16383" ht="31.5" customHeight="1">
      <c r="A10" s="103"/>
      <c r="B10" s="102" t="str">
        <f>IFERROR(VLOOKUP(D10,DB!A:K,11,0),"")</f>
        <v/>
      </c>
      <c r="C10" s="104"/>
      <c r="D10" s="102"/>
      <c r="E10" s="105"/>
      <c r="F10" s="106"/>
      <c r="G10" s="76">
        <f ca="1">IFERROR(NOW()-F10,"-")</f>
        <v>45964.790585069444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45964.790585069444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45964.790585069444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45964.790585069444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45964.790585069444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45964.790585069444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45964.790585069444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45964.790585069444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45964.790585069444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45964.790585069444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45964.790585069444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45964.790585069444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45964.790585069444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45964.790585069444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45964.790585069444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45964.790585069444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45964.790585069444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45964.790585069444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45964.790585069444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45964.790585069444</v>
      </c>
      <c r="H29" s="106"/>
      <c r="I29" s="102" t="str">
        <f>IFERROR(VLOOKUP(D29,DB!A:F,6,0),"")</f>
        <v/>
      </c>
      <c r="J29" s="101" t="str">
        <f>IFERROR(VLOOKUP(D29,DB!A:G,7,0),"")</f>
        <v/>
      </c>
      <c r="K29" s="107"/>
      <c r="L29" s="108"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2025-11-03T16:00:28Z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